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00" yWindow="60" windowWidth="19320" windowHeight="7995"/>
  </bookViews>
  <sheets>
    <sheet name="Sheet1" sheetId="1" r:id="rId1"/>
    <sheet name="Sheet2" sheetId="2" r:id="rId2"/>
    <sheet name="Sheet3" sheetId="3" r:id="rId3"/>
  </sheets>
  <definedNames>
    <definedName name="_xlnm._FilterDatabase" localSheetId="0" hidden="1">Sheet1!$AK$1:$AK$13</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 i="3" l="1"/>
  <c r="E3" i="3"/>
  <c r="E4" i="3"/>
  <c r="E5" i="3"/>
  <c r="E6" i="3"/>
  <c r="E7" i="3"/>
  <c r="E8" i="3"/>
  <c r="E9" i="3"/>
  <c r="E1" i="3"/>
  <c r="A10" i="3"/>
  <c r="E10" i="3"/>
  <c r="E11" i="3"/>
  <c r="AB1" i="2"/>
  <c r="Z1" i="2"/>
  <c r="R1" i="2"/>
  <c r="AI1" i="2"/>
  <c r="AJ1" i="2"/>
  <c r="D1" i="2"/>
  <c r="X1" i="2"/>
  <c r="W1" i="2"/>
  <c r="Y1" i="2"/>
  <c r="AD1" i="2"/>
</calcChain>
</file>

<file path=xl/sharedStrings.xml><?xml version="1.0" encoding="utf-8"?>
<sst xmlns="http://schemas.openxmlformats.org/spreadsheetml/2006/main" count="130" uniqueCount="100">
  <si>
    <t>UBND TỈNH THANH HÓA</t>
  </si>
  <si>
    <t>TT</t>
  </si>
  <si>
    <t>Họ và tên</t>
  </si>
  <si>
    <t>Ngày tháng
năm sinh</t>
  </si>
  <si>
    <t>Trình độ
đào tạo</t>
  </si>
  <si>
    <t>Lương ngạch,
bậc hiện giữ</t>
  </si>
  <si>
    <t>Phụ cấp chức
vụ( nếu có)</t>
  </si>
  <si>
    <t>Phụ cấp thâm
niên nghề
(nếu có)</t>
  </si>
  <si>
    <t>Phụ cấp thâm
niêm vượt khung
(nếu có)</t>
  </si>
  <si>
    <t>Lương ngạch, 
bậc trước liền kề</t>
  </si>
  <si>
    <t>Tiền
lương tháng hiện hưởng
( 1000
đồng)</t>
  </si>
  <si>
    <t>Tiền lương tháng 
 để tính trợ cấp nghỉ hưu trước tuổi do đóng BHXH
(1000đ)</t>
  </si>
  <si>
    <t>Tuổi khi giải quyết tinh giản biên chế</t>
  </si>
  <si>
    <t>Số năm, tháng nghỉ hưu trước tuổi</t>
  </si>
  <si>
    <t>Thời điểm
tinh giản biên chế</t>
  </si>
  <si>
    <t xml:space="preserve">Thời điểm đủ đk về tuổi nghỉ hưu </t>
  </si>
  <si>
    <t>Số năm đóng BHXH (quy đổi để tính chế độ)</t>
  </si>
  <si>
    <t>Số tháng lương cho mỗi năm  nghỉ hưu trước tuổi (quy đổi)</t>
  </si>
  <si>
    <t>Được hưởng chính sách</t>
  </si>
  <si>
    <t>Nghỉ trc tuổi</t>
  </si>
  <si>
    <t>Nghỉ việc luôn</t>
  </si>
  <si>
    <t xml:space="preserve">Tổng kinh phí Ngân sách nhà nước cấp để thực hiện chế độ  (1000 đồng) </t>
  </si>
  <si>
    <t>Lý do tinh giản</t>
  </si>
  <si>
    <t>giới tính</t>
  </si>
  <si>
    <t xml:space="preserve">Hệ số
</t>
  </si>
  <si>
    <t>Thời điểm
hưởng</t>
  </si>
  <si>
    <t>Hệ số</t>
  </si>
  <si>
    <t>Mức phụ cấp</t>
  </si>
  <si>
    <t>Mức phụ
cấp (%)</t>
  </si>
  <si>
    <t xml:space="preserve"> Số năm, tháng  đóng BHXH</t>
  </si>
  <si>
    <t>Số năm làm công việc NN,ĐH hoặc có PCKV hệ số 0,7 trở lên</t>
  </si>
  <si>
    <t>Nghỉ hưu trước tuổi</t>
  </si>
  <si>
    <t>chuyển sang làm việc ở cơ quan không sử dụng kinh phí thường xuyên từ NSNN</t>
  </si>
  <si>
    <t>Thôi việc ngay</t>
  </si>
  <si>
    <t>Năm</t>
  </si>
  <si>
    <t>Tháng</t>
  </si>
  <si>
    <t>A</t>
  </si>
  <si>
    <t>I</t>
  </si>
  <si>
    <t>Nam</t>
  </si>
  <si>
    <t>ĐH</t>
  </si>
  <si>
    <t>4,98</t>
  </si>
  <si>
    <t>x</t>
  </si>
  <si>
    <t>Lê Bá Hoàn</t>
  </si>
  <si>
    <t>7/1970</t>
  </si>
  <si>
    <t>Chuyên viên, Thị ủy Nghi Sơn</t>
  </si>
  <si>
    <t>9/2018</t>
  </si>
  <si>
    <t>3/2015</t>
  </si>
  <si>
    <t>29</t>
  </si>
  <si>
    <t>Công chức  không hoàn thành nhiệm vụ trong năm trước liền kề tại thời điểm xét tinh giản biên chế nhưng cá nhân tự nguyện thực hiện tinh giản biên chế và được cơ quan, đơn vị trực tiếp quản lý đồng ý</t>
  </si>
  <si>
    <t>20</t>
  </si>
  <si>
    <t>21</t>
  </si>
  <si>
    <t>11</t>
  </si>
  <si>
    <t>19</t>
  </si>
  <si>
    <t>01/3/2021</t>
  </si>
  <si>
    <t>15</t>
  </si>
  <si>
    <t>22</t>
  </si>
  <si>
    <t>23</t>
  </si>
  <si>
    <t>24</t>
  </si>
  <si>
    <t>25</t>
  </si>
  <si>
    <t>26</t>
  </si>
  <si>
    <t>16</t>
  </si>
  <si>
    <t>17</t>
  </si>
  <si>
    <t>10</t>
  </si>
  <si>
    <t>14</t>
  </si>
  <si>
    <t>13</t>
  </si>
  <si>
    <t>18</t>
  </si>
  <si>
    <t>12</t>
  </si>
  <si>
    <t>1</t>
  </si>
  <si>
    <t>2</t>
  </si>
  <si>
    <t>3</t>
  </si>
  <si>
    <t>4</t>
  </si>
  <si>
    <t>5</t>
  </si>
  <si>
    <t>6</t>
  </si>
  <si>
    <t>7</t>
  </si>
  <si>
    <t>8</t>
  </si>
  <si>
    <t>9</t>
  </si>
  <si>
    <t>a</t>
  </si>
  <si>
    <t>Cấp tỉnh</t>
  </si>
  <si>
    <t>b</t>
  </si>
  <si>
    <t>Cấp huyện</t>
  </si>
  <si>
    <t>Số năm đóng
BHXH bắt buộc để tính trợ cấp</t>
  </si>
  <si>
    <t>chức vụ/chức danh chuyên môn đang đảm nhiệm</t>
  </si>
  <si>
    <t>Đơn vị:............</t>
  </si>
  <si>
    <t>Khối hành chính</t>
  </si>
  <si>
    <t>Cấp xã</t>
  </si>
  <si>
    <t>c</t>
  </si>
  <si>
    <t>....</t>
  </si>
  <si>
    <t>.....................</t>
  </si>
  <si>
    <t>...................</t>
  </si>
  <si>
    <t>......................</t>
  </si>
  <si>
    <t>...</t>
  </si>
  <si>
    <t>.......................</t>
  </si>
  <si>
    <t>II</t>
  </si>
  <si>
    <t>Khối Sự nghiệp</t>
  </si>
  <si>
    <t>......</t>
  </si>
  <si>
    <t>III</t>
  </si>
  <si>
    <t>Hội đặc thù</t>
  </si>
  <si>
    <t>..........</t>
  </si>
  <si>
    <t>.................</t>
  </si>
  <si>
    <t xml:space="preserve"> DANH SÁCH VÀ DỰ TOÁN KINH PHÍ TINH GIẢN BIÊN CHẾ ĐỢT II NĂM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</si>
</sst>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_(* #,##0_);_(* \(#,##0\);_(* &quot;-&quot;??_);_(@_)"/>
  </numFmts>
  <fonts count="22">
    <font>
      <sz val="12"/>
      <color theme="1"/>
      <name val="Times New Roman"/>
      <family val="2"/>
    </font>
    <font>
      <sz val="12"/>
      <color theme="1"/>
      <name val="Times New Roman"/>
      <family val="2"/>
    </font>
    <font>
      <b/>
      <sz val="13"/>
      <name val="Times New Roman"/>
      <family val="1"/>
    </font>
    <font>
      <sz val="13"/>
      <name val="Times New Roman"/>
      <family val="1"/>
    </font>
    <font>
      <b/>
      <sz val="10"/>
      <name val="Times New Roman"/>
      <family val="1"/>
    </font>
    <font>
      <b/>
      <sz val="10"/>
      <color theme="1"/>
      <name val="Times New Roman"/>
      <family val="1"/>
    </font>
    <font>
      <b/>
      <sz val="12"/>
      <name val="Times New Roman"/>
      <family val="1"/>
    </font>
    <font>
      <b/>
      <sz val="14"/>
      <name val="Times New Roman"/>
      <family val="1"/>
    </font>
    <font>
      <sz val="9"/>
      <name val=".VnArial Narrow"/>
      <family val="2"/>
    </font>
    <font>
      <sz val="9"/>
      <color theme="1"/>
      <name val=".VnArial Narrow"/>
      <family val="2"/>
    </font>
    <font>
      <sz val="10"/>
      <name val="Times New Roman"/>
      <family val="1"/>
    </font>
    <font>
      <sz val="8"/>
      <color rgb="FFFF0000"/>
      <name val="Times New Roman"/>
      <family val="1"/>
    </font>
    <font>
      <sz val="7"/>
      <color rgb="FFFF0000"/>
      <name val="Times New Roman"/>
      <family val="1"/>
    </font>
    <font>
      <sz val="12"/>
      <color rgb="FFFF0000"/>
      <name val="Times New Roman"/>
      <family val="1"/>
    </font>
    <font>
      <sz val="7"/>
      <color theme="1"/>
      <name val="Times New Roman"/>
      <family val="1"/>
    </font>
    <font>
      <sz val="8"/>
      <color theme="1"/>
      <name val="Times New Roman"/>
      <family val="1"/>
    </font>
    <font>
      <sz val="12"/>
      <color theme="1"/>
      <name val="Times New Roman"/>
      <family val="1"/>
    </font>
    <font>
      <b/>
      <sz val="8"/>
      <color theme="1"/>
      <name val="Times New Roman"/>
      <family val="1"/>
    </font>
    <font>
      <b/>
      <sz val="9"/>
      <color theme="1"/>
      <name val="Times New Roman"/>
      <family val="1"/>
    </font>
    <font>
      <b/>
      <sz val="7"/>
      <color theme="1"/>
      <name val="Times New Roman"/>
      <family val="1"/>
    </font>
    <font>
      <b/>
      <i/>
      <sz val="10"/>
      <color theme="1"/>
      <name val="Times New Roman"/>
      <family val="1"/>
    </font>
    <font>
      <i/>
      <sz val="10"/>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76">
    <xf numFmtId="0" fontId="0" fillId="0" borderId="0" xfId="0"/>
    <xf numFmtId="0" fontId="4" fillId="2" borderId="0" xfId="0" applyFont="1" applyFill="1" applyBorder="1"/>
    <xf numFmtId="0" fontId="6" fillId="2" borderId="0" xfId="0" applyFont="1" applyFill="1" applyBorder="1" applyAlignment="1">
      <alignment horizontal="center"/>
    </xf>
    <xf numFmtId="0" fontId="8" fillId="2" borderId="0" xfId="0" applyFont="1" applyFill="1" applyBorder="1" applyAlignment="1">
      <alignment horizontal="center"/>
    </xf>
    <xf numFmtId="165" fontId="8" fillId="2" borderId="0" xfId="1" applyNumberFormat="1" applyFont="1" applyFill="1" applyBorder="1" applyAlignment="1">
      <alignment horizontal="center"/>
    </xf>
    <xf numFmtId="165" fontId="8" fillId="2" borderId="0" xfId="1" applyNumberFormat="1" applyFont="1" applyFill="1" applyBorder="1"/>
    <xf numFmtId="0" fontId="10" fillId="2" borderId="0"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1" xfId="0" applyFont="1" applyFill="1" applyBorder="1" applyAlignment="1">
      <alignment horizontal="left" vertical="center"/>
    </xf>
    <xf numFmtId="49" fontId="11" fillId="2" borderId="1" xfId="0" applyNumberFormat="1" applyFont="1" applyFill="1" applyBorder="1" applyAlignment="1">
      <alignment horizontal="center" vertical="center"/>
    </xf>
    <xf numFmtId="14" fontId="11" fillId="3" borderId="1" xfId="0" applyNumberFormat="1" applyFont="1" applyFill="1" applyBorder="1" applyAlignment="1">
      <alignment horizontal="center" vertical="center"/>
    </xf>
    <xf numFmtId="49" fontId="11" fillId="3" borderId="1" xfId="0" applyNumberFormat="1" applyFont="1" applyFill="1" applyBorder="1" applyAlignment="1">
      <alignment horizontal="center" vertical="center"/>
    </xf>
    <xf numFmtId="0" fontId="11" fillId="2" borderId="1" xfId="0" applyFont="1" applyFill="1" applyBorder="1" applyAlignment="1">
      <alignment horizontal="center" vertical="center" wrapText="1"/>
    </xf>
    <xf numFmtId="9" fontId="11" fillId="2" borderId="1" xfId="0" applyNumberFormat="1" applyFont="1" applyFill="1" applyBorder="1" applyAlignment="1">
      <alignment horizontal="center" vertical="center"/>
    </xf>
    <xf numFmtId="3" fontId="11" fillId="2" borderId="1" xfId="0" applyNumberFormat="1" applyFont="1" applyFill="1" applyBorder="1" applyAlignment="1">
      <alignment horizontal="center" vertical="center"/>
    </xf>
    <xf numFmtId="0" fontId="11" fillId="2" borderId="1" xfId="0" applyNumberFormat="1" applyFont="1" applyFill="1" applyBorder="1" applyAlignment="1">
      <alignment horizontal="center" vertical="center"/>
    </xf>
    <xf numFmtId="3" fontId="11" fillId="3" borderId="1" xfId="0" applyNumberFormat="1" applyFont="1" applyFill="1" applyBorder="1" applyAlignment="1">
      <alignment horizontal="center" vertical="center"/>
    </xf>
    <xf numFmtId="3" fontId="11" fillId="0" borderId="1" xfId="0" applyNumberFormat="1" applyFont="1" applyBorder="1" applyAlignment="1">
      <alignment horizontal="center" vertical="center"/>
    </xf>
    <xf numFmtId="0" fontId="12" fillId="2" borderId="1" xfId="0" applyFont="1" applyFill="1" applyBorder="1" applyAlignment="1">
      <alignment horizontal="center" vertical="center" wrapText="1"/>
    </xf>
    <xf numFmtId="0" fontId="13" fillId="0" borderId="0" xfId="0" applyFont="1"/>
    <xf numFmtId="0" fontId="0" fillId="2" borderId="0" xfId="0" applyFill="1"/>
    <xf numFmtId="9" fontId="0" fillId="0" borderId="0" xfId="0" applyNumberFormat="1"/>
    <xf numFmtId="0" fontId="14" fillId="2" borderId="1" xfId="0" applyFont="1" applyFill="1" applyBorder="1" applyAlignment="1">
      <alignment horizontal="center" vertical="center" wrapText="1"/>
    </xf>
    <xf numFmtId="0" fontId="15" fillId="2" borderId="1" xfId="0" applyFont="1" applyFill="1" applyBorder="1" applyAlignment="1">
      <alignment horizontal="center" vertical="center"/>
    </xf>
    <xf numFmtId="0" fontId="15" fillId="2" borderId="1" xfId="0" applyFont="1" applyFill="1" applyBorder="1" applyAlignment="1">
      <alignment horizontal="left" vertical="center"/>
    </xf>
    <xf numFmtId="49" fontId="15" fillId="2" borderId="1" xfId="0" applyNumberFormat="1" applyFont="1" applyFill="1" applyBorder="1" applyAlignment="1">
      <alignment horizontal="center" vertical="center"/>
    </xf>
    <xf numFmtId="0" fontId="15" fillId="2" borderId="1" xfId="0" applyFont="1" applyFill="1" applyBorder="1" applyAlignment="1">
      <alignment horizontal="center" vertical="center" wrapText="1"/>
    </xf>
    <xf numFmtId="9" fontId="15" fillId="2" borderId="1" xfId="0" applyNumberFormat="1" applyFont="1" applyFill="1" applyBorder="1" applyAlignment="1">
      <alignment horizontal="center" vertical="center"/>
    </xf>
    <xf numFmtId="3" fontId="15" fillId="2" borderId="1" xfId="0" applyNumberFormat="1" applyFont="1" applyFill="1" applyBorder="1" applyAlignment="1">
      <alignment horizontal="center" vertical="center"/>
    </xf>
    <xf numFmtId="4" fontId="0" fillId="0" borderId="0" xfId="0" applyNumberFormat="1"/>
    <xf numFmtId="14" fontId="15" fillId="2" borderId="1" xfId="0" applyNumberFormat="1" applyFont="1" applyFill="1" applyBorder="1" applyAlignment="1">
      <alignment horizontal="center" vertical="center"/>
    </xf>
    <xf numFmtId="0" fontId="15" fillId="2" borderId="1" xfId="0" applyNumberFormat="1" applyFont="1" applyFill="1" applyBorder="1" applyAlignment="1">
      <alignment horizontal="center" vertical="center"/>
    </xf>
    <xf numFmtId="0" fontId="16" fillId="2" borderId="0" xfId="0" applyFont="1" applyFill="1"/>
    <xf numFmtId="3" fontId="17" fillId="2" borderId="1" xfId="0" applyNumberFormat="1" applyFont="1" applyFill="1" applyBorder="1" applyAlignment="1">
      <alignment horizontal="center" vertical="center"/>
    </xf>
    <xf numFmtId="165" fontId="5" fillId="2" borderId="1" xfId="1" applyNumberFormat="1" applyFont="1" applyFill="1" applyBorder="1" applyAlignment="1">
      <alignment horizontal="center" vertical="center"/>
    </xf>
    <xf numFmtId="0" fontId="20" fillId="2" borderId="1" xfId="0" applyFont="1" applyFill="1" applyBorder="1" applyAlignment="1">
      <alignment horizontal="center" vertical="center" wrapText="1"/>
    </xf>
    <xf numFmtId="0" fontId="21" fillId="2" borderId="1" xfId="0" applyFont="1" applyFill="1" applyBorder="1" applyAlignment="1">
      <alignment horizontal="left" vertical="center" wrapText="1"/>
    </xf>
    <xf numFmtId="49" fontId="21" fillId="2" borderId="1" xfId="0" applyNumberFormat="1" applyFont="1" applyFill="1" applyBorder="1" applyAlignment="1">
      <alignment horizontal="center" vertical="center" wrapText="1"/>
    </xf>
    <xf numFmtId="0" fontId="17" fillId="2" borderId="1" xfId="0" applyFont="1" applyFill="1" applyBorder="1" applyAlignment="1">
      <alignment horizontal="center" vertical="center"/>
    </xf>
    <xf numFmtId="49" fontId="15" fillId="2" borderId="1" xfId="0" applyNumberFormat="1" applyFont="1" applyFill="1" applyBorder="1" applyAlignment="1">
      <alignment horizontal="center" vertical="center" wrapText="1"/>
    </xf>
    <xf numFmtId="0" fontId="19" fillId="2" borderId="1" xfId="0" applyFont="1" applyFill="1" applyBorder="1" applyAlignment="1">
      <alignment horizontal="center" vertical="center"/>
    </xf>
    <xf numFmtId="0" fontId="16" fillId="2" borderId="1" xfId="0" applyFont="1" applyFill="1" applyBorder="1"/>
    <xf numFmtId="0" fontId="17" fillId="2" borderId="5" xfId="0" applyFont="1" applyFill="1" applyBorder="1" applyAlignment="1">
      <alignment horizontal="left" vertical="center"/>
    </xf>
    <xf numFmtId="0" fontId="17" fillId="2" borderId="6" xfId="0" applyFont="1" applyFill="1" applyBorder="1" applyAlignment="1">
      <alignment horizontal="left" vertical="center"/>
    </xf>
    <xf numFmtId="0" fontId="17" fillId="2" borderId="7" xfId="0" applyFont="1" applyFill="1" applyBorder="1" applyAlignment="1">
      <alignment horizontal="left" vertical="center"/>
    </xf>
    <xf numFmtId="165" fontId="5" fillId="2" borderId="1" xfId="1" applyNumberFormat="1"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3" fillId="2" borderId="0" xfId="0" applyNumberFormat="1" applyFont="1" applyFill="1" applyBorder="1" applyAlignment="1">
      <alignment horizontal="center"/>
    </xf>
    <xf numFmtId="0" fontId="4" fillId="2" borderId="0" xfId="0" applyFont="1" applyFill="1" applyBorder="1" applyAlignment="1">
      <alignment horizontal="center"/>
    </xf>
    <xf numFmtId="0" fontId="5" fillId="2" borderId="0" xfId="0" applyFont="1" applyFill="1" applyBorder="1"/>
    <xf numFmtId="0" fontId="2" fillId="2" borderId="0" xfId="0" applyNumberFormat="1" applyFont="1" applyFill="1" applyBorder="1" applyAlignment="1"/>
    <xf numFmtId="0" fontId="2" fillId="2" borderId="0" xfId="0" applyNumberFormat="1" applyFont="1" applyFill="1" applyBorder="1" applyAlignment="1">
      <alignment horizontal="center"/>
    </xf>
    <xf numFmtId="0" fontId="8" fillId="2" borderId="0" xfId="0" applyFont="1" applyFill="1" applyBorder="1" applyAlignment="1">
      <alignment horizontal="left"/>
    </xf>
    <xf numFmtId="164" fontId="8" fillId="2" borderId="0" xfId="1" applyFont="1" applyFill="1" applyBorder="1" applyAlignment="1">
      <alignment horizontal="center"/>
    </xf>
    <xf numFmtId="49" fontId="8" fillId="2" borderId="0" xfId="0" applyNumberFormat="1" applyFont="1" applyFill="1" applyBorder="1" applyAlignment="1">
      <alignment horizontal="center"/>
    </xf>
    <xf numFmtId="49" fontId="9" fillId="2" borderId="0" xfId="0" applyNumberFormat="1" applyFont="1" applyFill="1" applyBorder="1" applyAlignment="1">
      <alignment horizontal="center"/>
    </xf>
    <xf numFmtId="0" fontId="8" fillId="2" borderId="0" xfId="0" applyFont="1" applyFill="1" applyBorder="1" applyAlignment="1"/>
    <xf numFmtId="0" fontId="0" fillId="2" borderId="0" xfId="0" applyFill="1" applyBorder="1"/>
    <xf numFmtId="0" fontId="17" fillId="2" borderId="5" xfId="0" applyFont="1" applyFill="1" applyBorder="1" applyAlignment="1">
      <alignment horizontal="left" vertical="center"/>
    </xf>
    <xf numFmtId="0" fontId="17" fillId="2" borderId="6" xfId="0" applyFont="1" applyFill="1" applyBorder="1" applyAlignment="1">
      <alignment horizontal="left" vertical="center"/>
    </xf>
    <xf numFmtId="0" fontId="17" fillId="2" borderId="7" xfId="0" applyFont="1" applyFill="1" applyBorder="1" applyAlignment="1">
      <alignment horizontal="left" vertical="center"/>
    </xf>
    <xf numFmtId="165" fontId="5" fillId="2" borderId="1" xfId="1" applyNumberFormat="1" applyFont="1" applyFill="1" applyBorder="1" applyAlignment="1">
      <alignment horizontal="center" vertical="center" wrapText="1"/>
    </xf>
    <xf numFmtId="165" fontId="19" fillId="2" borderId="1" xfId="1" applyNumberFormat="1"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165" fontId="18" fillId="2" borderId="1" xfId="1" applyNumberFormat="1" applyFont="1" applyFill="1" applyBorder="1" applyAlignment="1">
      <alignment horizontal="center" vertical="center" wrapText="1"/>
    </xf>
    <xf numFmtId="49" fontId="5" fillId="2" borderId="1" xfId="0" applyNumberFormat="1" applyFont="1" applyFill="1" applyBorder="1" applyAlignment="1">
      <alignment horizontal="center" vertical="center"/>
    </xf>
    <xf numFmtId="165" fontId="17" fillId="2" borderId="1" xfId="1" applyNumberFormat="1" applyFont="1" applyFill="1" applyBorder="1" applyAlignment="1">
      <alignment horizontal="center" vertical="center" wrapText="1"/>
    </xf>
    <xf numFmtId="49" fontId="5" fillId="2" borderId="1" xfId="1" applyNumberFormat="1" applyFont="1" applyFill="1" applyBorder="1" applyAlignment="1">
      <alignment horizontal="center" vertical="center"/>
    </xf>
    <xf numFmtId="0" fontId="2" fillId="2" borderId="0" xfId="0" applyNumberFormat="1" applyFont="1" applyFill="1" applyBorder="1" applyAlignment="1">
      <alignment horizontal="center"/>
    </xf>
    <xf numFmtId="0" fontId="6" fillId="2" borderId="0" xfId="0" applyNumberFormat="1" applyFont="1" applyFill="1" applyBorder="1" applyAlignment="1">
      <alignment horizontal="center"/>
    </xf>
    <xf numFmtId="0" fontId="7" fillId="2" borderId="0" xfId="0" applyNumberFormat="1" applyFont="1" applyFill="1" applyBorder="1" applyAlignment="1">
      <alignment horizontal="center"/>
    </xf>
    <xf numFmtId="49" fontId="5" fillId="2" borderId="2" xfId="0" applyNumberFormat="1" applyFont="1" applyFill="1" applyBorder="1" applyAlignment="1">
      <alignment horizontal="center" vertical="center"/>
    </xf>
    <xf numFmtId="49" fontId="5" fillId="2" borderId="3" xfId="0" applyNumberFormat="1" applyFont="1" applyFill="1" applyBorder="1" applyAlignment="1">
      <alignment horizontal="center" vertical="center"/>
    </xf>
    <xf numFmtId="49" fontId="5" fillId="2" borderId="4" xfId="0" applyNumberFormat="1" applyFont="1" applyFill="1" applyBorder="1" applyAlignment="1">
      <alignment horizontal="center" vertical="center"/>
    </xf>
    <xf numFmtId="165" fontId="5"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430842</xdr:colOff>
      <xdr:row>3</xdr:row>
      <xdr:rowOff>38100</xdr:rowOff>
    </xdr:from>
    <xdr:to>
      <xdr:col>22</xdr:col>
      <xdr:colOff>146531</xdr:colOff>
      <xdr:row>3</xdr:row>
      <xdr:rowOff>38100</xdr:rowOff>
    </xdr:to>
    <xdr:sp macro="" textlink="">
      <xdr:nvSpPr>
        <xdr:cNvPr id="9" name="Line 224">
          <a:extLst>
            <a:ext uri="{FF2B5EF4-FFF2-40B4-BE49-F238E27FC236}">
              <a16:creationId xmlns:a16="http://schemas.microsoft.com/office/drawing/2014/main" xmlns="" id="{00000000-0008-0000-0000-000009000000}"/>
            </a:ext>
          </a:extLst>
        </xdr:cNvPr>
        <xdr:cNvSpPr>
          <a:spLocks noChangeShapeType="1"/>
        </xdr:cNvSpPr>
      </xdr:nvSpPr>
      <xdr:spPr bwMode="auto">
        <a:xfrm>
          <a:off x="4914919" y="917331"/>
          <a:ext cx="4470862"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8"/>
  <sheetViews>
    <sheetView tabSelected="1" topLeftCell="A52" zoomScale="120" zoomScaleNormal="120" workbookViewId="0">
      <selection activeCell="Q11" sqref="Q11"/>
    </sheetView>
  </sheetViews>
  <sheetFormatPr defaultRowHeight="15.75"/>
  <cols>
    <col min="1" max="1" width="3.75" style="20" customWidth="1"/>
    <col min="2" max="2" width="13.125" style="20" customWidth="1"/>
    <col min="3" max="3" width="6.625" style="20" customWidth="1"/>
    <col min="4" max="4" width="9" style="20" hidden="1" customWidth="1"/>
    <col min="5" max="5" width="6.75" style="20" hidden="1" customWidth="1"/>
    <col min="6" max="6" width="4.625" style="20" customWidth="1"/>
    <col min="7" max="7" width="9.625" style="20" customWidth="1"/>
    <col min="8" max="8" width="5.625" style="20" customWidth="1"/>
    <col min="9" max="9" width="6.125" style="20" customWidth="1"/>
    <col min="10" max="14" width="5.625" style="20" customWidth="1"/>
    <col min="15" max="15" width="6.125" style="20" customWidth="1"/>
    <col min="16" max="16" width="5.625" style="20" customWidth="1"/>
    <col min="17" max="17" width="6.125" style="20" customWidth="1"/>
    <col min="18" max="24" width="5.625" style="20" customWidth="1"/>
    <col min="25" max="26" width="9" style="20" hidden="1" customWidth="1"/>
    <col min="27" max="27" width="7.625" style="20" customWidth="1"/>
    <col min="28" max="30" width="9" style="20" hidden="1" customWidth="1"/>
    <col min="31" max="33" width="5.625" style="20" customWidth="1"/>
    <col min="34" max="35" width="6.625" style="20" hidden="1" customWidth="1"/>
    <col min="36" max="36" width="8.625" style="20" customWidth="1"/>
    <col min="37" max="37" width="21.875" style="20" customWidth="1"/>
    <col min="38" max="16384" width="9" style="20"/>
  </cols>
  <sheetData>
    <row r="1" spans="1:38" ht="16.5">
      <c r="A1" s="68" t="s">
        <v>0</v>
      </c>
      <c r="B1" s="68"/>
      <c r="C1" s="68"/>
      <c r="D1" s="68"/>
      <c r="E1" s="68"/>
      <c r="F1" s="68"/>
      <c r="G1" s="68"/>
      <c r="H1" s="47"/>
      <c r="I1" s="47"/>
      <c r="J1" s="1"/>
      <c r="K1" s="48"/>
      <c r="L1" s="1"/>
      <c r="M1" s="1"/>
      <c r="N1" s="1"/>
      <c r="O1" s="1"/>
      <c r="P1" s="1"/>
      <c r="Q1" s="49"/>
      <c r="R1" s="1"/>
      <c r="S1" s="1"/>
      <c r="T1" s="1"/>
      <c r="U1" s="1"/>
      <c r="V1" s="1"/>
      <c r="W1" s="1"/>
      <c r="X1" s="1"/>
      <c r="Y1" s="1"/>
      <c r="Z1" s="1"/>
      <c r="AA1" s="1"/>
      <c r="AB1" s="1"/>
      <c r="AC1" s="1"/>
      <c r="AD1" s="1"/>
      <c r="AE1" s="1"/>
      <c r="AF1" s="1"/>
      <c r="AG1" s="1"/>
      <c r="AH1" s="1"/>
      <c r="AI1" s="1"/>
      <c r="AJ1" s="1"/>
      <c r="AK1" s="2"/>
    </row>
    <row r="2" spans="1:38" ht="16.5">
      <c r="A2" s="69" t="s">
        <v>82</v>
      </c>
      <c r="B2" s="69"/>
      <c r="C2" s="69"/>
      <c r="D2" s="69"/>
      <c r="E2" s="69"/>
      <c r="F2" s="69"/>
      <c r="G2" s="69"/>
      <c r="H2" s="50"/>
      <c r="I2" s="51"/>
      <c r="J2" s="1"/>
      <c r="K2" s="48"/>
      <c r="L2" s="1"/>
      <c r="M2" s="1"/>
      <c r="N2" s="1"/>
      <c r="O2" s="1"/>
      <c r="P2" s="1"/>
      <c r="Q2" s="49"/>
      <c r="R2" s="1"/>
      <c r="S2" s="1"/>
      <c r="T2" s="1"/>
      <c r="U2" s="1"/>
      <c r="V2" s="1"/>
      <c r="W2" s="1"/>
      <c r="X2" s="1"/>
      <c r="Y2" s="1"/>
      <c r="Z2" s="1"/>
      <c r="AA2" s="1"/>
      <c r="AB2" s="1"/>
      <c r="AC2" s="1"/>
      <c r="AD2" s="1"/>
      <c r="AE2" s="1"/>
      <c r="AF2" s="1"/>
      <c r="AG2" s="1"/>
      <c r="AH2" s="1"/>
      <c r="AI2" s="1"/>
      <c r="AJ2" s="1"/>
      <c r="AK2" s="1"/>
    </row>
    <row r="3" spans="1:38" ht="18.75">
      <c r="A3" s="70" t="s">
        <v>99</v>
      </c>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c r="AF3" s="70"/>
      <c r="AG3" s="70"/>
      <c r="AH3" s="70"/>
      <c r="AI3" s="70"/>
      <c r="AJ3" s="70"/>
      <c r="AK3" s="70"/>
    </row>
    <row r="4" spans="1:38">
      <c r="A4" s="3"/>
      <c r="B4" s="52"/>
      <c r="C4" s="3"/>
      <c r="D4" s="3"/>
      <c r="E4" s="3"/>
      <c r="F4" s="3"/>
      <c r="G4" s="3"/>
      <c r="H4" s="3"/>
      <c r="I4" s="3"/>
      <c r="J4" s="53"/>
      <c r="K4" s="3"/>
      <c r="L4" s="3"/>
      <c r="M4" s="3"/>
      <c r="N4" s="3"/>
      <c r="O4" s="3"/>
      <c r="P4" s="54"/>
      <c r="Q4" s="55"/>
      <c r="R4" s="4"/>
      <c r="S4" s="4"/>
      <c r="T4" s="4"/>
      <c r="U4" s="4"/>
      <c r="V4" s="4"/>
      <c r="W4" s="4"/>
      <c r="X4" s="4"/>
      <c r="Y4" s="4"/>
      <c r="Z4" s="4"/>
      <c r="AA4" s="4"/>
      <c r="AB4" s="4"/>
      <c r="AC4" s="4"/>
      <c r="AD4" s="4"/>
      <c r="AE4" s="5"/>
      <c r="AF4" s="5"/>
      <c r="AG4" s="56"/>
      <c r="AH4" s="56"/>
      <c r="AI4" s="56"/>
      <c r="AJ4" s="57"/>
      <c r="AK4" s="6"/>
    </row>
    <row r="5" spans="1:38" ht="54" customHeight="1">
      <c r="A5" s="65" t="s">
        <v>1</v>
      </c>
      <c r="B5" s="71" t="s">
        <v>2</v>
      </c>
      <c r="C5" s="63" t="s">
        <v>3</v>
      </c>
      <c r="D5" s="46"/>
      <c r="E5" s="46"/>
      <c r="F5" s="63" t="s">
        <v>4</v>
      </c>
      <c r="G5" s="63" t="s">
        <v>81</v>
      </c>
      <c r="H5" s="63" t="s">
        <v>5</v>
      </c>
      <c r="I5" s="65"/>
      <c r="J5" s="63" t="s">
        <v>6</v>
      </c>
      <c r="K5" s="65"/>
      <c r="L5" s="63" t="s">
        <v>7</v>
      </c>
      <c r="M5" s="63"/>
      <c r="N5" s="63" t="s">
        <v>8</v>
      </c>
      <c r="O5" s="63"/>
      <c r="P5" s="63" t="s">
        <v>9</v>
      </c>
      <c r="Q5" s="65"/>
      <c r="R5" s="61" t="s">
        <v>10</v>
      </c>
      <c r="S5" s="64" t="s">
        <v>11</v>
      </c>
      <c r="T5" s="61" t="s">
        <v>80</v>
      </c>
      <c r="U5" s="61"/>
      <c r="V5" s="61"/>
      <c r="W5" s="61" t="s">
        <v>12</v>
      </c>
      <c r="X5" s="61"/>
      <c r="Y5" s="61" t="s">
        <v>13</v>
      </c>
      <c r="Z5" s="61"/>
      <c r="AA5" s="61" t="s">
        <v>14</v>
      </c>
      <c r="AB5" s="61" t="s">
        <v>15</v>
      </c>
      <c r="AC5" s="61" t="s">
        <v>16</v>
      </c>
      <c r="AD5" s="61" t="s">
        <v>17</v>
      </c>
      <c r="AE5" s="61" t="s">
        <v>18</v>
      </c>
      <c r="AF5" s="61"/>
      <c r="AG5" s="61"/>
      <c r="AH5" s="61" t="s">
        <v>19</v>
      </c>
      <c r="AI5" s="61" t="s">
        <v>20</v>
      </c>
      <c r="AJ5" s="75" t="s">
        <v>21</v>
      </c>
      <c r="AK5" s="74" t="s">
        <v>22</v>
      </c>
    </row>
    <row r="6" spans="1:38" ht="48.75" customHeight="1">
      <c r="A6" s="65"/>
      <c r="B6" s="72"/>
      <c r="C6" s="63"/>
      <c r="D6" s="46"/>
      <c r="E6" s="63" t="s">
        <v>23</v>
      </c>
      <c r="F6" s="63"/>
      <c r="G6" s="63"/>
      <c r="H6" s="63" t="s">
        <v>24</v>
      </c>
      <c r="I6" s="63" t="s">
        <v>25</v>
      </c>
      <c r="J6" s="67" t="s">
        <v>26</v>
      </c>
      <c r="K6" s="63" t="s">
        <v>25</v>
      </c>
      <c r="L6" s="63" t="s">
        <v>27</v>
      </c>
      <c r="M6" s="63" t="s">
        <v>25</v>
      </c>
      <c r="N6" s="63" t="s">
        <v>28</v>
      </c>
      <c r="O6" s="63" t="s">
        <v>25</v>
      </c>
      <c r="P6" s="65" t="s">
        <v>26</v>
      </c>
      <c r="Q6" s="63" t="s">
        <v>25</v>
      </c>
      <c r="R6" s="61"/>
      <c r="S6" s="64"/>
      <c r="T6" s="61" t="s">
        <v>29</v>
      </c>
      <c r="U6" s="61"/>
      <c r="V6" s="66" t="s">
        <v>30</v>
      </c>
      <c r="W6" s="61"/>
      <c r="X6" s="61"/>
      <c r="Y6" s="61"/>
      <c r="Z6" s="61"/>
      <c r="AA6" s="61"/>
      <c r="AB6" s="61"/>
      <c r="AC6" s="61"/>
      <c r="AD6" s="61"/>
      <c r="AE6" s="61" t="s">
        <v>31</v>
      </c>
      <c r="AF6" s="62" t="s">
        <v>32</v>
      </c>
      <c r="AG6" s="61" t="s">
        <v>33</v>
      </c>
      <c r="AH6" s="61"/>
      <c r="AI6" s="61"/>
      <c r="AJ6" s="75"/>
      <c r="AK6" s="74"/>
      <c r="AL6" s="32"/>
    </row>
    <row r="7" spans="1:38" ht="57" customHeight="1">
      <c r="A7" s="65"/>
      <c r="B7" s="73"/>
      <c r="C7" s="63"/>
      <c r="D7" s="46"/>
      <c r="E7" s="63"/>
      <c r="F7" s="63"/>
      <c r="G7" s="63"/>
      <c r="H7" s="63"/>
      <c r="I7" s="63"/>
      <c r="J7" s="67"/>
      <c r="K7" s="63"/>
      <c r="L7" s="63"/>
      <c r="M7" s="63"/>
      <c r="N7" s="63"/>
      <c r="O7" s="63"/>
      <c r="P7" s="65"/>
      <c r="Q7" s="63"/>
      <c r="R7" s="61"/>
      <c r="S7" s="64"/>
      <c r="T7" s="45" t="s">
        <v>34</v>
      </c>
      <c r="U7" s="34" t="s">
        <v>35</v>
      </c>
      <c r="V7" s="66"/>
      <c r="W7" s="34" t="s">
        <v>34</v>
      </c>
      <c r="X7" s="34" t="s">
        <v>35</v>
      </c>
      <c r="Y7" s="34" t="s">
        <v>34</v>
      </c>
      <c r="Z7" s="34" t="s">
        <v>35</v>
      </c>
      <c r="AA7" s="61"/>
      <c r="AB7" s="61"/>
      <c r="AC7" s="61"/>
      <c r="AD7" s="61"/>
      <c r="AE7" s="61"/>
      <c r="AF7" s="62"/>
      <c r="AG7" s="61"/>
      <c r="AH7" s="61"/>
      <c r="AI7" s="61"/>
      <c r="AJ7" s="75"/>
      <c r="AK7" s="74"/>
      <c r="AL7" s="32"/>
    </row>
    <row r="8" spans="1:38" ht="17.25" customHeight="1">
      <c r="A8" s="35"/>
      <c r="B8" s="36" t="s">
        <v>36</v>
      </c>
      <c r="C8" s="37" t="s">
        <v>67</v>
      </c>
      <c r="D8" s="37" t="s">
        <v>67</v>
      </c>
      <c r="E8" s="37" t="s">
        <v>67</v>
      </c>
      <c r="F8" s="37" t="s">
        <v>68</v>
      </c>
      <c r="G8" s="37" t="s">
        <v>69</v>
      </c>
      <c r="H8" s="37" t="s">
        <v>70</v>
      </c>
      <c r="I8" s="37" t="s">
        <v>71</v>
      </c>
      <c r="J8" s="37" t="s">
        <v>72</v>
      </c>
      <c r="K8" s="37" t="s">
        <v>73</v>
      </c>
      <c r="L8" s="37" t="s">
        <v>74</v>
      </c>
      <c r="M8" s="37" t="s">
        <v>75</v>
      </c>
      <c r="N8" s="37" t="s">
        <v>62</v>
      </c>
      <c r="O8" s="37" t="s">
        <v>51</v>
      </c>
      <c r="P8" s="37" t="s">
        <v>66</v>
      </c>
      <c r="Q8" s="37" t="s">
        <v>64</v>
      </c>
      <c r="R8" s="37" t="s">
        <v>63</v>
      </c>
      <c r="S8" s="37" t="s">
        <v>54</v>
      </c>
      <c r="T8" s="37" t="s">
        <v>60</v>
      </c>
      <c r="U8" s="37" t="s">
        <v>61</v>
      </c>
      <c r="V8" s="37" t="s">
        <v>65</v>
      </c>
      <c r="W8" s="37" t="s">
        <v>52</v>
      </c>
      <c r="X8" s="37" t="s">
        <v>49</v>
      </c>
      <c r="Y8" s="37" t="s">
        <v>67</v>
      </c>
      <c r="Z8" s="37" t="s">
        <v>67</v>
      </c>
      <c r="AA8" s="37" t="s">
        <v>50</v>
      </c>
      <c r="AB8" s="37" t="s">
        <v>67</v>
      </c>
      <c r="AC8" s="37" t="s">
        <v>67</v>
      </c>
      <c r="AD8" s="37" t="s">
        <v>67</v>
      </c>
      <c r="AE8" s="37" t="s">
        <v>55</v>
      </c>
      <c r="AF8" s="37" t="s">
        <v>56</v>
      </c>
      <c r="AG8" s="37" t="s">
        <v>57</v>
      </c>
      <c r="AH8" s="37"/>
      <c r="AI8" s="37"/>
      <c r="AJ8" s="37" t="s">
        <v>58</v>
      </c>
      <c r="AK8" s="37" t="s">
        <v>59</v>
      </c>
      <c r="AL8" s="32"/>
    </row>
    <row r="9" spans="1:38" ht="15.75" customHeight="1">
      <c r="A9" s="38" t="s">
        <v>37</v>
      </c>
      <c r="B9" s="58" t="s">
        <v>83</v>
      </c>
      <c r="C9" s="59"/>
      <c r="D9" s="59"/>
      <c r="E9" s="59"/>
      <c r="F9" s="59"/>
      <c r="G9" s="60"/>
      <c r="H9" s="38"/>
      <c r="I9" s="38"/>
      <c r="J9" s="25"/>
      <c r="K9" s="25"/>
      <c r="L9" s="27"/>
      <c r="M9" s="38"/>
      <c r="N9" s="38"/>
      <c r="O9" s="38"/>
      <c r="P9" s="38"/>
      <c r="Q9" s="25"/>
      <c r="R9" s="28"/>
      <c r="S9" s="38"/>
      <c r="T9" s="39"/>
      <c r="U9" s="39"/>
      <c r="V9" s="38"/>
      <c r="W9" s="23"/>
      <c r="X9" s="23"/>
      <c r="Y9" s="25"/>
      <c r="Z9" s="23"/>
      <c r="AA9" s="38"/>
      <c r="AB9" s="30"/>
      <c r="AC9" s="25"/>
      <c r="AD9" s="28"/>
      <c r="AE9" s="38"/>
      <c r="AF9" s="38"/>
      <c r="AG9" s="38"/>
      <c r="AH9" s="28"/>
      <c r="AI9" s="28"/>
      <c r="AJ9" s="33"/>
      <c r="AK9" s="40"/>
      <c r="AL9" s="32"/>
    </row>
    <row r="10" spans="1:38">
      <c r="A10" s="38" t="s">
        <v>76</v>
      </c>
      <c r="B10" s="42" t="s">
        <v>77</v>
      </c>
      <c r="C10" s="43"/>
      <c r="D10" s="43"/>
      <c r="E10" s="43"/>
      <c r="F10" s="43"/>
      <c r="G10" s="44"/>
      <c r="H10" s="38"/>
      <c r="I10" s="38"/>
      <c r="J10" s="25"/>
      <c r="K10" s="25"/>
      <c r="L10" s="27"/>
      <c r="M10" s="38"/>
      <c r="N10" s="38"/>
      <c r="O10" s="38"/>
      <c r="P10" s="38"/>
      <c r="Q10" s="25"/>
      <c r="R10" s="28"/>
      <c r="S10" s="38"/>
      <c r="T10" s="39"/>
      <c r="U10" s="39"/>
      <c r="V10" s="38"/>
      <c r="W10" s="23"/>
      <c r="X10" s="23"/>
      <c r="Y10" s="25"/>
      <c r="Z10" s="23"/>
      <c r="AA10" s="38"/>
      <c r="AB10" s="30"/>
      <c r="AC10" s="25"/>
      <c r="AD10" s="28"/>
      <c r="AE10" s="38"/>
      <c r="AF10" s="38"/>
      <c r="AG10" s="38"/>
      <c r="AH10" s="28"/>
      <c r="AI10" s="28"/>
      <c r="AJ10" s="33"/>
      <c r="AK10" s="40"/>
      <c r="AL10" s="32"/>
    </row>
    <row r="11" spans="1:38" ht="69.95" customHeight="1">
      <c r="A11" s="23">
        <v>1</v>
      </c>
      <c r="B11" s="24" t="s">
        <v>88</v>
      </c>
      <c r="C11" s="25"/>
      <c r="D11" s="30"/>
      <c r="E11" s="25"/>
      <c r="F11" s="23"/>
      <c r="G11" s="26"/>
      <c r="H11" s="25"/>
      <c r="I11" s="25"/>
      <c r="J11" s="23"/>
      <c r="K11" s="25"/>
      <c r="L11" s="27"/>
      <c r="M11" s="25"/>
      <c r="N11" s="27"/>
      <c r="O11" s="25"/>
      <c r="P11" s="23"/>
      <c r="Q11" s="25"/>
      <c r="R11" s="28"/>
      <c r="S11" s="28"/>
      <c r="T11" s="25"/>
      <c r="U11" s="31"/>
      <c r="V11" s="23"/>
      <c r="W11" s="23"/>
      <c r="X11" s="23"/>
      <c r="Y11" s="25"/>
      <c r="Z11" s="25"/>
      <c r="AA11" s="25"/>
      <c r="AB11" s="30"/>
      <c r="AC11" s="25"/>
      <c r="AD11" s="28"/>
      <c r="AE11" s="23"/>
      <c r="AF11" s="23"/>
      <c r="AG11" s="23"/>
      <c r="AH11" s="28"/>
      <c r="AI11" s="28"/>
      <c r="AJ11" s="28"/>
      <c r="AK11" s="22"/>
      <c r="AL11" s="32"/>
    </row>
    <row r="12" spans="1:38" ht="69.95" customHeight="1">
      <c r="A12" s="23" t="s">
        <v>86</v>
      </c>
      <c r="B12" s="24" t="s">
        <v>87</v>
      </c>
      <c r="C12" s="25"/>
      <c r="D12" s="30"/>
      <c r="E12" s="25"/>
      <c r="F12" s="23"/>
      <c r="G12" s="26"/>
      <c r="H12" s="25"/>
      <c r="I12" s="25"/>
      <c r="J12" s="23"/>
      <c r="K12" s="25"/>
      <c r="L12" s="27"/>
      <c r="M12" s="25"/>
      <c r="N12" s="27"/>
      <c r="O12" s="25"/>
      <c r="P12" s="23"/>
      <c r="Q12" s="25"/>
      <c r="R12" s="28"/>
      <c r="S12" s="28"/>
      <c r="T12" s="25"/>
      <c r="U12" s="31"/>
      <c r="V12" s="23"/>
      <c r="W12" s="23"/>
      <c r="X12" s="23"/>
      <c r="Y12" s="25"/>
      <c r="Z12" s="25"/>
      <c r="AA12" s="25"/>
      <c r="AB12" s="30"/>
      <c r="AC12" s="25"/>
      <c r="AD12" s="28"/>
      <c r="AE12" s="23"/>
      <c r="AF12" s="23"/>
      <c r="AG12" s="23"/>
      <c r="AH12" s="28"/>
      <c r="AI12" s="28"/>
      <c r="AJ12" s="28"/>
      <c r="AK12" s="22"/>
      <c r="AL12" s="32"/>
    </row>
    <row r="13" spans="1:38">
      <c r="A13" s="38" t="s">
        <v>78</v>
      </c>
      <c r="B13" s="42" t="s">
        <v>79</v>
      </c>
      <c r="C13" s="43"/>
      <c r="D13" s="43"/>
      <c r="E13" s="43"/>
      <c r="F13" s="43"/>
      <c r="G13" s="44"/>
      <c r="H13" s="38"/>
      <c r="I13" s="38"/>
      <c r="J13" s="25"/>
      <c r="K13" s="25"/>
      <c r="L13" s="27"/>
      <c r="M13" s="38"/>
      <c r="N13" s="38"/>
      <c r="O13" s="38"/>
      <c r="P13" s="38"/>
      <c r="Q13" s="25"/>
      <c r="R13" s="28"/>
      <c r="S13" s="38"/>
      <c r="T13" s="39"/>
      <c r="U13" s="39"/>
      <c r="V13" s="38"/>
      <c r="W13" s="23"/>
      <c r="X13" s="23"/>
      <c r="Y13" s="25"/>
      <c r="Z13" s="23"/>
      <c r="AA13" s="38"/>
      <c r="AB13" s="30"/>
      <c r="AC13" s="25"/>
      <c r="AD13" s="28"/>
      <c r="AE13" s="38"/>
      <c r="AF13" s="38"/>
      <c r="AG13" s="38"/>
      <c r="AH13" s="28"/>
      <c r="AI13" s="28"/>
      <c r="AJ13" s="33"/>
      <c r="AK13" s="40"/>
      <c r="AL13" s="32"/>
    </row>
    <row r="14" spans="1:38" ht="69.95" customHeight="1">
      <c r="A14" s="23">
        <v>1</v>
      </c>
      <c r="B14" s="24" t="s">
        <v>89</v>
      </c>
      <c r="C14" s="25"/>
      <c r="D14" s="30"/>
      <c r="E14" s="25"/>
      <c r="F14" s="23"/>
      <c r="G14" s="26"/>
      <c r="H14" s="25"/>
      <c r="I14" s="25"/>
      <c r="J14" s="23"/>
      <c r="K14" s="25"/>
      <c r="L14" s="41"/>
      <c r="M14" s="41"/>
      <c r="N14" s="27"/>
      <c r="O14" s="25"/>
      <c r="P14" s="23"/>
      <c r="Q14" s="25"/>
      <c r="R14" s="28"/>
      <c r="S14" s="28"/>
      <c r="T14" s="25"/>
      <c r="U14" s="31"/>
      <c r="V14" s="23"/>
      <c r="W14" s="23"/>
      <c r="X14" s="23"/>
      <c r="Y14" s="25"/>
      <c r="Z14" s="25"/>
      <c r="AA14" s="25"/>
      <c r="AB14" s="30"/>
      <c r="AC14" s="25"/>
      <c r="AD14" s="28"/>
      <c r="AE14" s="23"/>
      <c r="AF14" s="23"/>
      <c r="AG14" s="23"/>
      <c r="AH14" s="28"/>
      <c r="AI14" s="28"/>
      <c r="AJ14" s="28"/>
      <c r="AK14" s="22"/>
      <c r="AL14" s="32"/>
    </row>
    <row r="15" spans="1:38" ht="69.95" customHeight="1">
      <c r="A15" s="23" t="s">
        <v>90</v>
      </c>
      <c r="B15" s="24" t="s">
        <v>89</v>
      </c>
      <c r="C15" s="25"/>
      <c r="D15" s="30"/>
      <c r="E15" s="25"/>
      <c r="F15" s="23"/>
      <c r="G15" s="26"/>
      <c r="H15" s="25"/>
      <c r="I15" s="25"/>
      <c r="J15" s="23"/>
      <c r="K15" s="25"/>
      <c r="L15" s="41"/>
      <c r="M15" s="41"/>
      <c r="N15" s="27"/>
      <c r="O15" s="25"/>
      <c r="P15" s="23"/>
      <c r="Q15" s="25"/>
      <c r="R15" s="28"/>
      <c r="S15" s="28"/>
      <c r="T15" s="25"/>
      <c r="U15" s="31"/>
      <c r="V15" s="23"/>
      <c r="W15" s="23"/>
      <c r="X15" s="23"/>
      <c r="Y15" s="25"/>
      <c r="Z15" s="25"/>
      <c r="AA15" s="25"/>
      <c r="AB15" s="30"/>
      <c r="AC15" s="25"/>
      <c r="AD15" s="28"/>
      <c r="AE15" s="23"/>
      <c r="AF15" s="23"/>
      <c r="AG15" s="23"/>
      <c r="AH15" s="28"/>
      <c r="AI15" s="28"/>
      <c r="AJ15" s="28"/>
      <c r="AK15" s="22"/>
      <c r="AL15" s="32"/>
    </row>
    <row r="16" spans="1:38">
      <c r="A16" s="38" t="s">
        <v>85</v>
      </c>
      <c r="B16" s="42" t="s">
        <v>84</v>
      </c>
      <c r="C16" s="43"/>
      <c r="D16" s="43"/>
      <c r="E16" s="43"/>
      <c r="F16" s="43"/>
      <c r="G16" s="44"/>
      <c r="H16" s="38"/>
      <c r="I16" s="38"/>
      <c r="J16" s="25"/>
      <c r="K16" s="25"/>
      <c r="L16" s="27"/>
      <c r="M16" s="38"/>
      <c r="N16" s="38"/>
      <c r="O16" s="38"/>
      <c r="P16" s="38"/>
      <c r="Q16" s="25"/>
      <c r="R16" s="28"/>
      <c r="S16" s="38"/>
      <c r="T16" s="39"/>
      <c r="U16" s="39"/>
      <c r="V16" s="38"/>
      <c r="W16" s="23"/>
      <c r="X16" s="23"/>
      <c r="Y16" s="25"/>
      <c r="Z16" s="23"/>
      <c r="AA16" s="38"/>
      <c r="AB16" s="30"/>
      <c r="AC16" s="25"/>
      <c r="AD16" s="28"/>
      <c r="AE16" s="38"/>
      <c r="AF16" s="38"/>
      <c r="AG16" s="38"/>
      <c r="AH16" s="28"/>
      <c r="AI16" s="28"/>
      <c r="AJ16" s="33"/>
      <c r="AK16" s="40"/>
      <c r="AL16" s="32"/>
    </row>
    <row r="17" spans="1:38" ht="69.95" customHeight="1">
      <c r="A17" s="23">
        <v>1</v>
      </c>
      <c r="B17" s="24" t="s">
        <v>91</v>
      </c>
      <c r="C17" s="25"/>
      <c r="D17" s="30"/>
      <c r="E17" s="25"/>
      <c r="F17" s="23"/>
      <c r="G17" s="26"/>
      <c r="H17" s="25"/>
      <c r="I17" s="25"/>
      <c r="J17" s="23"/>
      <c r="K17" s="25"/>
      <c r="L17" s="41"/>
      <c r="M17" s="41"/>
      <c r="N17" s="27"/>
      <c r="O17" s="25"/>
      <c r="P17" s="23"/>
      <c r="Q17" s="25"/>
      <c r="R17" s="28"/>
      <c r="S17" s="28"/>
      <c r="T17" s="25"/>
      <c r="U17" s="31"/>
      <c r="V17" s="23"/>
      <c r="W17" s="23"/>
      <c r="X17" s="23"/>
      <c r="Y17" s="25"/>
      <c r="Z17" s="25"/>
      <c r="AA17" s="25"/>
      <c r="AB17" s="30"/>
      <c r="AC17" s="25"/>
      <c r="AD17" s="28"/>
      <c r="AE17" s="23"/>
      <c r="AF17" s="23"/>
      <c r="AG17" s="23"/>
      <c r="AH17" s="28"/>
      <c r="AI17" s="28"/>
      <c r="AJ17" s="28"/>
      <c r="AK17" s="22"/>
      <c r="AL17" s="32"/>
    </row>
    <row r="18" spans="1:38" ht="69.95" customHeight="1">
      <c r="A18" s="23" t="s">
        <v>86</v>
      </c>
      <c r="B18" s="24" t="s">
        <v>89</v>
      </c>
      <c r="C18" s="25"/>
      <c r="D18" s="30"/>
      <c r="E18" s="25"/>
      <c r="F18" s="23"/>
      <c r="G18" s="26"/>
      <c r="H18" s="25"/>
      <c r="I18" s="25"/>
      <c r="J18" s="23"/>
      <c r="K18" s="25"/>
      <c r="L18" s="41"/>
      <c r="M18" s="41"/>
      <c r="N18" s="27"/>
      <c r="O18" s="25"/>
      <c r="P18" s="23"/>
      <c r="Q18" s="25"/>
      <c r="R18" s="28"/>
      <c r="S18" s="28"/>
      <c r="T18" s="25"/>
      <c r="U18" s="31"/>
      <c r="V18" s="23"/>
      <c r="W18" s="23"/>
      <c r="X18" s="23"/>
      <c r="Y18" s="25"/>
      <c r="Z18" s="25"/>
      <c r="AA18" s="25"/>
      <c r="AB18" s="30"/>
      <c r="AC18" s="25"/>
      <c r="AD18" s="28"/>
      <c r="AE18" s="23"/>
      <c r="AF18" s="23"/>
      <c r="AG18" s="23"/>
      <c r="AH18" s="28"/>
      <c r="AI18" s="28"/>
      <c r="AJ18" s="28"/>
      <c r="AK18" s="22"/>
      <c r="AL18" s="32"/>
    </row>
    <row r="19" spans="1:38" ht="15.75" customHeight="1">
      <c r="A19" s="38" t="s">
        <v>92</v>
      </c>
      <c r="B19" s="58" t="s">
        <v>93</v>
      </c>
      <c r="C19" s="59"/>
      <c r="D19" s="59"/>
      <c r="E19" s="59"/>
      <c r="F19" s="59"/>
      <c r="G19" s="60"/>
      <c r="H19" s="38"/>
      <c r="I19" s="38"/>
      <c r="J19" s="25"/>
      <c r="K19" s="25"/>
      <c r="L19" s="27"/>
      <c r="M19" s="38"/>
      <c r="N19" s="38"/>
      <c r="O19" s="38"/>
      <c r="P19" s="38"/>
      <c r="Q19" s="25"/>
      <c r="R19" s="28"/>
      <c r="S19" s="38"/>
      <c r="T19" s="39"/>
      <c r="U19" s="39"/>
      <c r="V19" s="38"/>
      <c r="W19" s="23"/>
      <c r="X19" s="23"/>
      <c r="Y19" s="25"/>
      <c r="Z19" s="23"/>
      <c r="AA19" s="38"/>
      <c r="AB19" s="30"/>
      <c r="AC19" s="25"/>
      <c r="AD19" s="28"/>
      <c r="AE19" s="38"/>
      <c r="AF19" s="38"/>
      <c r="AG19" s="38"/>
      <c r="AH19" s="28"/>
      <c r="AI19" s="28"/>
      <c r="AJ19" s="33"/>
      <c r="AK19" s="40"/>
      <c r="AL19" s="32"/>
    </row>
    <row r="20" spans="1:38" ht="15.75" customHeight="1">
      <c r="A20" s="38" t="s">
        <v>76</v>
      </c>
      <c r="B20" s="42" t="s">
        <v>77</v>
      </c>
      <c r="C20" s="43"/>
      <c r="D20" s="43"/>
      <c r="E20" s="43"/>
      <c r="F20" s="43"/>
      <c r="G20" s="44"/>
      <c r="H20" s="38"/>
      <c r="I20" s="38"/>
      <c r="J20" s="25"/>
      <c r="K20" s="25"/>
      <c r="L20" s="27"/>
      <c r="M20" s="38"/>
      <c r="N20" s="38"/>
      <c r="O20" s="38"/>
      <c r="P20" s="38"/>
      <c r="Q20" s="25"/>
      <c r="R20" s="28"/>
      <c r="S20" s="38"/>
      <c r="T20" s="39"/>
      <c r="U20" s="39"/>
      <c r="V20" s="38"/>
      <c r="W20" s="23"/>
      <c r="X20" s="23"/>
      <c r="Y20" s="25"/>
      <c r="Z20" s="23"/>
      <c r="AA20" s="38"/>
      <c r="AB20" s="30"/>
      <c r="AC20" s="25"/>
      <c r="AD20" s="28"/>
      <c r="AE20" s="38"/>
      <c r="AF20" s="38"/>
      <c r="AG20" s="38"/>
      <c r="AH20" s="28"/>
      <c r="AI20" s="28"/>
      <c r="AJ20" s="33"/>
      <c r="AK20" s="40"/>
      <c r="AL20" s="32"/>
    </row>
    <row r="21" spans="1:38" ht="69.95" customHeight="1">
      <c r="A21" s="23">
        <v>1</v>
      </c>
      <c r="B21" s="24" t="s">
        <v>89</v>
      </c>
      <c r="C21" s="25"/>
      <c r="D21" s="30"/>
      <c r="E21" s="25"/>
      <c r="F21" s="23"/>
      <c r="G21" s="26"/>
      <c r="H21" s="25"/>
      <c r="I21" s="25"/>
      <c r="J21" s="23"/>
      <c r="K21" s="25"/>
      <c r="L21" s="41"/>
      <c r="M21" s="41"/>
      <c r="N21" s="27"/>
      <c r="O21" s="25"/>
      <c r="P21" s="23"/>
      <c r="Q21" s="25"/>
      <c r="R21" s="28"/>
      <c r="S21" s="28"/>
      <c r="T21" s="25"/>
      <c r="U21" s="31"/>
      <c r="V21" s="23"/>
      <c r="W21" s="23"/>
      <c r="X21" s="23"/>
      <c r="Y21" s="25"/>
      <c r="Z21" s="25"/>
      <c r="AA21" s="25"/>
      <c r="AB21" s="30"/>
      <c r="AC21" s="25"/>
      <c r="AD21" s="28"/>
      <c r="AE21" s="23"/>
      <c r="AF21" s="23"/>
      <c r="AG21" s="23"/>
      <c r="AH21" s="28"/>
      <c r="AI21" s="28"/>
      <c r="AJ21" s="28"/>
      <c r="AK21" s="22"/>
      <c r="AL21" s="32"/>
    </row>
    <row r="22" spans="1:38" ht="69.95" customHeight="1">
      <c r="A22" s="23" t="s">
        <v>94</v>
      </c>
      <c r="B22" s="24" t="s">
        <v>89</v>
      </c>
      <c r="C22" s="25"/>
      <c r="D22" s="30"/>
      <c r="E22" s="25"/>
      <c r="F22" s="23"/>
      <c r="G22" s="26"/>
      <c r="H22" s="25"/>
      <c r="I22" s="25"/>
      <c r="J22" s="23"/>
      <c r="K22" s="25"/>
      <c r="L22" s="41"/>
      <c r="M22" s="41"/>
      <c r="N22" s="27"/>
      <c r="O22" s="25"/>
      <c r="P22" s="23"/>
      <c r="Q22" s="25"/>
      <c r="R22" s="28"/>
      <c r="S22" s="28"/>
      <c r="T22" s="25"/>
      <c r="U22" s="31"/>
      <c r="V22" s="23"/>
      <c r="W22" s="23"/>
      <c r="X22" s="23"/>
      <c r="Y22" s="25"/>
      <c r="Z22" s="25"/>
      <c r="AA22" s="25"/>
      <c r="AB22" s="30"/>
      <c r="AC22" s="25"/>
      <c r="AD22" s="28"/>
      <c r="AE22" s="23"/>
      <c r="AF22" s="23"/>
      <c r="AG22" s="23"/>
      <c r="AH22" s="28"/>
      <c r="AI22" s="28"/>
      <c r="AJ22" s="28"/>
      <c r="AK22" s="22"/>
      <c r="AL22" s="32"/>
    </row>
    <row r="23" spans="1:38" ht="15.75" customHeight="1">
      <c r="A23" s="38" t="s">
        <v>78</v>
      </c>
      <c r="B23" s="42" t="s">
        <v>79</v>
      </c>
      <c r="C23" s="43"/>
      <c r="D23" s="43"/>
      <c r="E23" s="43"/>
      <c r="F23" s="43"/>
      <c r="G23" s="44"/>
      <c r="H23" s="38"/>
      <c r="I23" s="38"/>
      <c r="J23" s="25"/>
      <c r="K23" s="25"/>
      <c r="L23" s="27"/>
      <c r="M23" s="38"/>
      <c r="N23" s="38"/>
      <c r="O23" s="38"/>
      <c r="P23" s="38"/>
      <c r="Q23" s="25"/>
      <c r="R23" s="28"/>
      <c r="S23" s="38"/>
      <c r="T23" s="39"/>
      <c r="U23" s="39"/>
      <c r="V23" s="38"/>
      <c r="W23" s="23"/>
      <c r="X23" s="23"/>
      <c r="Y23" s="25"/>
      <c r="Z23" s="23"/>
      <c r="AA23" s="38"/>
      <c r="AB23" s="30"/>
      <c r="AC23" s="25"/>
      <c r="AD23" s="28"/>
      <c r="AE23" s="38"/>
      <c r="AF23" s="38"/>
      <c r="AG23" s="38"/>
      <c r="AH23" s="28"/>
      <c r="AI23" s="28"/>
      <c r="AJ23" s="33"/>
      <c r="AK23" s="40"/>
      <c r="AL23" s="32"/>
    </row>
    <row r="24" spans="1:38" ht="69.95" customHeight="1">
      <c r="A24" s="23">
        <v>1</v>
      </c>
      <c r="B24" s="24" t="s">
        <v>88</v>
      </c>
      <c r="C24" s="25"/>
      <c r="D24" s="30"/>
      <c r="E24" s="25"/>
      <c r="F24" s="23"/>
      <c r="G24" s="26"/>
      <c r="H24" s="25"/>
      <c r="I24" s="25"/>
      <c r="J24" s="23"/>
      <c r="K24" s="25"/>
      <c r="L24" s="41"/>
      <c r="M24" s="41"/>
      <c r="N24" s="27"/>
      <c r="O24" s="25"/>
      <c r="P24" s="23"/>
      <c r="Q24" s="25"/>
      <c r="R24" s="28"/>
      <c r="S24" s="28"/>
      <c r="T24" s="25"/>
      <c r="U24" s="31"/>
      <c r="V24" s="23"/>
      <c r="W24" s="23"/>
      <c r="X24" s="23"/>
      <c r="Y24" s="25"/>
      <c r="Z24" s="25"/>
      <c r="AA24" s="25"/>
      <c r="AB24" s="30"/>
      <c r="AC24" s="25"/>
      <c r="AD24" s="28"/>
      <c r="AE24" s="23"/>
      <c r="AF24" s="23"/>
      <c r="AG24" s="23"/>
      <c r="AH24" s="28"/>
      <c r="AI24" s="28"/>
      <c r="AJ24" s="28"/>
      <c r="AK24" s="22"/>
      <c r="AL24" s="32"/>
    </row>
    <row r="25" spans="1:38" ht="69.95" customHeight="1">
      <c r="A25" s="23" t="s">
        <v>86</v>
      </c>
      <c r="B25" s="24" t="s">
        <v>88</v>
      </c>
      <c r="C25" s="25"/>
      <c r="D25" s="30"/>
      <c r="E25" s="25"/>
      <c r="F25" s="23"/>
      <c r="G25" s="26"/>
      <c r="H25" s="25"/>
      <c r="I25" s="25"/>
      <c r="J25" s="23"/>
      <c r="K25" s="25"/>
      <c r="L25" s="41"/>
      <c r="M25" s="41"/>
      <c r="N25" s="27"/>
      <c r="O25" s="25"/>
      <c r="P25" s="23"/>
      <c r="Q25" s="25"/>
      <c r="R25" s="28"/>
      <c r="S25" s="28"/>
      <c r="T25" s="25"/>
      <c r="U25" s="31"/>
      <c r="V25" s="23"/>
      <c r="W25" s="23"/>
      <c r="X25" s="23"/>
      <c r="Y25" s="25"/>
      <c r="Z25" s="25"/>
      <c r="AA25" s="25"/>
      <c r="AB25" s="30"/>
      <c r="AC25" s="25"/>
      <c r="AD25" s="28"/>
      <c r="AE25" s="23"/>
      <c r="AF25" s="23"/>
      <c r="AG25" s="23"/>
      <c r="AH25" s="28"/>
      <c r="AI25" s="28"/>
      <c r="AJ25" s="28"/>
      <c r="AK25" s="22"/>
      <c r="AL25" s="32"/>
    </row>
    <row r="26" spans="1:38" ht="15.75" customHeight="1">
      <c r="A26" s="38" t="s">
        <v>95</v>
      </c>
      <c r="B26" s="58" t="s">
        <v>96</v>
      </c>
      <c r="C26" s="59"/>
      <c r="D26" s="59"/>
      <c r="E26" s="59"/>
      <c r="F26" s="59"/>
      <c r="G26" s="60"/>
      <c r="H26" s="38"/>
      <c r="I26" s="38"/>
      <c r="J26" s="25"/>
      <c r="K26" s="25"/>
      <c r="L26" s="27"/>
      <c r="M26" s="38"/>
      <c r="N26" s="38"/>
      <c r="O26" s="38"/>
      <c r="P26" s="38"/>
      <c r="Q26" s="25"/>
      <c r="R26" s="28"/>
      <c r="S26" s="38"/>
      <c r="T26" s="39"/>
      <c r="U26" s="39"/>
      <c r="V26" s="38"/>
      <c r="W26" s="23"/>
      <c r="X26" s="23"/>
      <c r="Y26" s="25"/>
      <c r="Z26" s="23"/>
      <c r="AA26" s="38"/>
      <c r="AB26" s="30"/>
      <c r="AC26" s="25"/>
      <c r="AD26" s="28"/>
      <c r="AE26" s="38"/>
      <c r="AF26" s="38"/>
      <c r="AG26" s="38"/>
      <c r="AH26" s="28"/>
      <c r="AI26" s="28"/>
      <c r="AJ26" s="33"/>
      <c r="AK26" s="40"/>
      <c r="AL26" s="32"/>
    </row>
    <row r="27" spans="1:38" ht="69.95" customHeight="1">
      <c r="A27" s="23">
        <v>1</v>
      </c>
      <c r="B27" s="24" t="s">
        <v>97</v>
      </c>
      <c r="C27" s="25"/>
      <c r="D27" s="30"/>
      <c r="E27" s="25"/>
      <c r="F27" s="23"/>
      <c r="G27" s="26"/>
      <c r="H27" s="25"/>
      <c r="I27" s="25"/>
      <c r="J27" s="23"/>
      <c r="K27" s="25"/>
      <c r="L27" s="41"/>
      <c r="M27" s="41"/>
      <c r="N27" s="27"/>
      <c r="O27" s="25"/>
      <c r="P27" s="23"/>
      <c r="Q27" s="25"/>
      <c r="R27" s="28"/>
      <c r="S27" s="28"/>
      <c r="T27" s="25"/>
      <c r="U27" s="31"/>
      <c r="V27" s="23"/>
      <c r="W27" s="23"/>
      <c r="X27" s="23"/>
      <c r="Y27" s="25"/>
      <c r="Z27" s="25"/>
      <c r="AA27" s="25"/>
      <c r="AB27" s="30"/>
      <c r="AC27" s="25"/>
      <c r="AD27" s="28"/>
      <c r="AE27" s="23"/>
      <c r="AF27" s="23"/>
      <c r="AG27" s="23"/>
      <c r="AH27" s="28"/>
      <c r="AI27" s="28"/>
      <c r="AJ27" s="28"/>
      <c r="AK27" s="22"/>
      <c r="AL27" s="32"/>
    </row>
    <row r="28" spans="1:38" ht="69.95" customHeight="1">
      <c r="A28" s="23" t="s">
        <v>90</v>
      </c>
      <c r="B28" s="24" t="s">
        <v>98</v>
      </c>
      <c r="C28" s="25"/>
      <c r="D28" s="30"/>
      <c r="E28" s="25"/>
      <c r="F28" s="23"/>
      <c r="G28" s="26"/>
      <c r="H28" s="25"/>
      <c r="I28" s="25"/>
      <c r="J28" s="23"/>
      <c r="K28" s="25"/>
      <c r="L28" s="41"/>
      <c r="M28" s="41"/>
      <c r="N28" s="27"/>
      <c r="O28" s="25"/>
      <c r="P28" s="23"/>
      <c r="Q28" s="25"/>
      <c r="R28" s="28"/>
      <c r="S28" s="28"/>
      <c r="T28" s="25"/>
      <c r="U28" s="31"/>
      <c r="V28" s="23"/>
      <c r="W28" s="23"/>
      <c r="X28" s="23"/>
      <c r="Y28" s="25"/>
      <c r="Z28" s="25"/>
      <c r="AA28" s="25"/>
      <c r="AB28" s="30"/>
      <c r="AC28" s="25"/>
      <c r="AD28" s="28"/>
      <c r="AE28" s="23"/>
      <c r="AF28" s="23"/>
      <c r="AG28" s="23"/>
      <c r="AH28" s="28"/>
      <c r="AI28" s="28"/>
      <c r="AJ28" s="28"/>
      <c r="AK28" s="22"/>
      <c r="AL28" s="32"/>
    </row>
  </sheetData>
  <mergeCells count="46">
    <mergeCell ref="A1:G1"/>
    <mergeCell ref="A2:G2"/>
    <mergeCell ref="A3:AK3"/>
    <mergeCell ref="A5:A7"/>
    <mergeCell ref="B5:B7"/>
    <mergeCell ref="C5:C7"/>
    <mergeCell ref="F5:F7"/>
    <mergeCell ref="G5:G7"/>
    <mergeCell ref="H5:I5"/>
    <mergeCell ref="AH5:AH7"/>
    <mergeCell ref="AI5:AI7"/>
    <mergeCell ref="AK5:AK7"/>
    <mergeCell ref="K6:K7"/>
    <mergeCell ref="J5:K5"/>
    <mergeCell ref="AJ5:AJ7"/>
    <mergeCell ref="AG6:AG7"/>
    <mergeCell ref="W5:X6"/>
    <mergeCell ref="N6:N7"/>
    <mergeCell ref="L5:M5"/>
    <mergeCell ref="E6:E7"/>
    <mergeCell ref="H6:H7"/>
    <mergeCell ref="I6:I7"/>
    <mergeCell ref="J6:J7"/>
    <mergeCell ref="M6:M7"/>
    <mergeCell ref="L6:L7"/>
    <mergeCell ref="P5:Q5"/>
    <mergeCell ref="N5:O5"/>
    <mergeCell ref="T6:U6"/>
    <mergeCell ref="V6:V7"/>
    <mergeCell ref="T5:V5"/>
    <mergeCell ref="B19:G19"/>
    <mergeCell ref="B26:G26"/>
    <mergeCell ref="B9:G9"/>
    <mergeCell ref="AE6:AE7"/>
    <mergeCell ref="AA5:AA7"/>
    <mergeCell ref="AB5:AB7"/>
    <mergeCell ref="AE5:AG5"/>
    <mergeCell ref="AF6:AF7"/>
    <mergeCell ref="AD5:AD7"/>
    <mergeCell ref="AC5:AC7"/>
    <mergeCell ref="Y5:Z6"/>
    <mergeCell ref="O6:O7"/>
    <mergeCell ref="R5:R7"/>
    <mergeCell ref="S5:S7"/>
    <mergeCell ref="Q6:Q7"/>
    <mergeCell ref="P6:P7"/>
  </mergeCells>
  <pageMargins left="0.25" right="0.2" top="0.5" bottom="0.25" header="0.3" footer="0.3"/>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
  <sheetViews>
    <sheetView topLeftCell="T1" workbookViewId="0">
      <selection activeCell="B1" sqref="B1:AK1"/>
    </sheetView>
  </sheetViews>
  <sheetFormatPr defaultRowHeight="15.75"/>
  <sheetData>
    <row r="1" spans="1:37" s="19" customFormat="1" ht="60" customHeight="1">
      <c r="A1" s="7">
        <v>1</v>
      </c>
      <c r="B1" s="8" t="s">
        <v>42</v>
      </c>
      <c r="C1" s="9" t="s">
        <v>43</v>
      </c>
      <c r="D1" s="10">
        <f>EDATE(C1,1)</f>
        <v>25781</v>
      </c>
      <c r="E1" s="11" t="s">
        <v>38</v>
      </c>
      <c r="F1" s="7" t="s">
        <v>39</v>
      </c>
      <c r="G1" s="12" t="s">
        <v>44</v>
      </c>
      <c r="H1" s="9" t="s">
        <v>40</v>
      </c>
      <c r="I1" s="9" t="s">
        <v>45</v>
      </c>
      <c r="J1" s="7"/>
      <c r="K1" s="9"/>
      <c r="L1" s="13"/>
      <c r="M1" s="9"/>
      <c r="N1" s="13"/>
      <c r="O1" s="9"/>
      <c r="P1" s="7">
        <v>4.6500000000000004</v>
      </c>
      <c r="Q1" s="9" t="s">
        <v>46</v>
      </c>
      <c r="R1" s="14">
        <f>(H1+J1+H1*N1)*(1+L1)*1490</f>
        <v>7420.2000000000007</v>
      </c>
      <c r="S1" s="14">
        <v>6542.7</v>
      </c>
      <c r="T1" s="9" t="s">
        <v>47</v>
      </c>
      <c r="U1" s="15">
        <v>2</v>
      </c>
      <c r="V1" s="7"/>
      <c r="W1" s="7">
        <f>DATEDIF(D1,AA1,"y")</f>
        <v>50</v>
      </c>
      <c r="X1" s="7">
        <f>DATEDIF(D1,AA1,"ym")</f>
        <v>7</v>
      </c>
      <c r="Y1" s="11">
        <f>DATEDIF(AA1,AB1,"y")</f>
        <v>9</v>
      </c>
      <c r="Z1" s="11">
        <f>DATEDIF(AA1,AB1,"ym")</f>
        <v>8</v>
      </c>
      <c r="AA1" s="9" t="s">
        <v>53</v>
      </c>
      <c r="AB1" s="10">
        <f>EDATE(C1,IF(E1="nam",(12*60+4),(12*55+5)))</f>
        <v>47788</v>
      </c>
      <c r="AC1" s="9" t="s">
        <v>47</v>
      </c>
      <c r="AD1" s="16">
        <f>IF(Z1=0,"0",IF(Z1&gt;6,"2","1"))+Y1*3</f>
        <v>29</v>
      </c>
      <c r="AE1" s="7"/>
      <c r="AF1" s="7"/>
      <c r="AG1" s="7" t="s">
        <v>41</v>
      </c>
      <c r="AH1" s="14"/>
      <c r="AI1" s="14">
        <f>3*R1+S1*AC1*1.5</f>
        <v>306868.04999999993</v>
      </c>
      <c r="AJ1" s="17">
        <f>IF(AH1&gt;0,AH1,AI1)</f>
        <v>306868.04999999993</v>
      </c>
      <c r="AK1" s="18" t="s">
        <v>48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workbookViewId="0">
      <selection activeCell="E11" sqref="E11"/>
    </sheetView>
  </sheetViews>
  <sheetFormatPr defaultRowHeight="15.75"/>
  <sheetData>
    <row r="1" spans="1:7">
      <c r="A1">
        <v>5</v>
      </c>
      <c r="B1">
        <v>4.03</v>
      </c>
      <c r="C1" s="21">
        <v>0.08</v>
      </c>
      <c r="D1">
        <v>1210</v>
      </c>
      <c r="E1" s="29">
        <f>(B1+C1*B1)*D1*A1</f>
        <v>26332.020000000004</v>
      </c>
      <c r="G1" s="29"/>
    </row>
    <row r="2" spans="1:7">
      <c r="A2">
        <v>5</v>
      </c>
      <c r="B2">
        <v>4.03</v>
      </c>
      <c r="C2" s="21">
        <v>0.08</v>
      </c>
      <c r="D2">
        <v>1300</v>
      </c>
      <c r="E2" s="29">
        <f t="shared" ref="E2:E9" si="0">(B2+C2*B2)*D2*A2</f>
        <v>28290.600000000006</v>
      </c>
    </row>
    <row r="3" spans="1:7">
      <c r="A3">
        <v>7</v>
      </c>
      <c r="B3">
        <v>4.03</v>
      </c>
      <c r="C3" s="21">
        <v>0.09</v>
      </c>
      <c r="D3">
        <v>1300</v>
      </c>
      <c r="E3" s="29">
        <f t="shared" si="0"/>
        <v>39973.57</v>
      </c>
    </row>
    <row r="4" spans="1:7">
      <c r="A4">
        <v>5</v>
      </c>
      <c r="B4">
        <v>4.03</v>
      </c>
      <c r="C4" s="21">
        <v>0.09</v>
      </c>
      <c r="D4">
        <v>1390</v>
      </c>
      <c r="E4" s="29">
        <f t="shared" si="0"/>
        <v>30529.265000000007</v>
      </c>
    </row>
    <row r="5" spans="1:7">
      <c r="A5">
        <v>7</v>
      </c>
      <c r="B5">
        <v>4.03</v>
      </c>
      <c r="C5" s="21">
        <v>0.1</v>
      </c>
      <c r="D5">
        <v>1390</v>
      </c>
      <c r="E5" s="29">
        <f t="shared" si="0"/>
        <v>43133.09</v>
      </c>
    </row>
    <row r="6" spans="1:7">
      <c r="A6">
        <v>5</v>
      </c>
      <c r="B6">
        <v>4.03</v>
      </c>
      <c r="C6" s="21">
        <v>0.1</v>
      </c>
      <c r="D6">
        <v>1490</v>
      </c>
      <c r="E6" s="29">
        <f t="shared" si="0"/>
        <v>33025.85</v>
      </c>
    </row>
    <row r="7" spans="1:7">
      <c r="A7">
        <v>12</v>
      </c>
      <c r="B7">
        <v>4.03</v>
      </c>
      <c r="C7" s="21">
        <v>0.11</v>
      </c>
      <c r="D7">
        <v>1490</v>
      </c>
      <c r="E7" s="29">
        <f t="shared" si="0"/>
        <v>79982.603999999992</v>
      </c>
    </row>
    <row r="8" spans="1:7">
      <c r="A8">
        <v>12</v>
      </c>
      <c r="B8">
        <v>4.03</v>
      </c>
      <c r="C8" s="21">
        <v>0.12</v>
      </c>
      <c r="D8">
        <v>1490</v>
      </c>
      <c r="E8" s="29">
        <f t="shared" si="0"/>
        <v>80703.168000000005</v>
      </c>
    </row>
    <row r="9" spans="1:7">
      <c r="A9">
        <v>2</v>
      </c>
      <c r="B9">
        <v>4.03</v>
      </c>
      <c r="C9" s="21">
        <v>0.13</v>
      </c>
      <c r="D9">
        <v>1490</v>
      </c>
      <c r="E9" s="29">
        <f t="shared" si="0"/>
        <v>13570.622000000001</v>
      </c>
    </row>
    <row r="10" spans="1:7">
      <c r="A10">
        <f>SUM(A1:A9)</f>
        <v>60</v>
      </c>
      <c r="E10">
        <f>SUM(E1:E9)</f>
        <v>375540.78899999999</v>
      </c>
    </row>
    <row r="11" spans="1:7">
      <c r="E11">
        <f>E10/60</f>
        <v>6259.0131499999998</v>
      </c>
    </row>
    <row r="13" spans="1:7">
      <c r="F13" s="21"/>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MADE IN VIET NAM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FPT</cp:lastModifiedBy>
  <cp:lastPrinted>2022-08-02T03:59:47Z</cp:lastPrinted>
  <dcterms:created xsi:type="dcterms:W3CDTF">2021-03-18T09:00:20Z</dcterms:created>
  <dcterms:modified xsi:type="dcterms:W3CDTF">2024-03-01T09:41:35Z</dcterms:modified>
</cp:coreProperties>
</file>