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0340" windowHeight="7935"/>
  </bookViews>
  <sheets>
    <sheet name="T7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28" i="1"/>
  <c r="G128"/>
  <c r="K127"/>
  <c r="I127"/>
  <c r="F127"/>
  <c r="D127"/>
  <c r="L127" s="1"/>
  <c r="I126"/>
  <c r="K126" s="1"/>
  <c r="F126"/>
  <c r="D126"/>
  <c r="K125"/>
  <c r="I125"/>
  <c r="F125"/>
  <c r="D125"/>
  <c r="L125" s="1"/>
  <c r="J124"/>
  <c r="F124"/>
  <c r="E124"/>
  <c r="D124"/>
  <c r="C124"/>
  <c r="I123"/>
  <c r="K123" s="1"/>
  <c r="F123"/>
  <c r="D123"/>
  <c r="K122"/>
  <c r="I122"/>
  <c r="F122"/>
  <c r="F120" s="1"/>
  <c r="D122"/>
  <c r="L122" s="1"/>
  <c r="I121"/>
  <c r="K121" s="1"/>
  <c r="K120" s="1"/>
  <c r="F121"/>
  <c r="D121"/>
  <c r="D120" s="1"/>
  <c r="J120"/>
  <c r="E120"/>
  <c r="C120"/>
  <c r="K119"/>
  <c r="I119"/>
  <c r="F119"/>
  <c r="D119"/>
  <c r="L119" s="1"/>
  <c r="I118"/>
  <c r="K118" s="1"/>
  <c r="F118"/>
  <c r="D118"/>
  <c r="L118" s="1"/>
  <c r="K117"/>
  <c r="K116" s="1"/>
  <c r="I117"/>
  <c r="I116" s="1"/>
  <c r="F117"/>
  <c r="F116" s="1"/>
  <c r="D117"/>
  <c r="L117" s="1"/>
  <c r="J116"/>
  <c r="E116"/>
  <c r="D116"/>
  <c r="C116"/>
  <c r="I115"/>
  <c r="K115" s="1"/>
  <c r="F115"/>
  <c r="D115"/>
  <c r="K114"/>
  <c r="I114"/>
  <c r="F114"/>
  <c r="D114"/>
  <c r="L114" s="1"/>
  <c r="I113"/>
  <c r="K113" s="1"/>
  <c r="K112" s="1"/>
  <c r="F113"/>
  <c r="F112" s="1"/>
  <c r="D113"/>
  <c r="J112"/>
  <c r="I112"/>
  <c r="E112"/>
  <c r="C112"/>
  <c r="K111"/>
  <c r="I111"/>
  <c r="F111"/>
  <c r="D111"/>
  <c r="L111" s="1"/>
  <c r="I110"/>
  <c r="K110" s="1"/>
  <c r="F110"/>
  <c r="D110"/>
  <c r="L110" s="1"/>
  <c r="K109"/>
  <c r="I109"/>
  <c r="F109"/>
  <c r="D109"/>
  <c r="L109" s="1"/>
  <c r="I108"/>
  <c r="K108" s="1"/>
  <c r="F108"/>
  <c r="D108"/>
  <c r="L108" s="1"/>
  <c r="K107"/>
  <c r="K106" s="1"/>
  <c r="I107"/>
  <c r="I106" s="1"/>
  <c r="F107"/>
  <c r="F106" s="1"/>
  <c r="D107"/>
  <c r="L107" s="1"/>
  <c r="L106" s="1"/>
  <c r="J106"/>
  <c r="E106"/>
  <c r="D106"/>
  <c r="C106"/>
  <c r="I105"/>
  <c r="K105" s="1"/>
  <c r="F105"/>
  <c r="D105"/>
  <c r="K104"/>
  <c r="I104"/>
  <c r="F104"/>
  <c r="D104"/>
  <c r="L104" s="1"/>
  <c r="I103"/>
  <c r="K103" s="1"/>
  <c r="F103"/>
  <c r="D103"/>
  <c r="K102"/>
  <c r="I102"/>
  <c r="I101" s="1"/>
  <c r="F102"/>
  <c r="F101" s="1"/>
  <c r="D102"/>
  <c r="L102" s="1"/>
  <c r="J101"/>
  <c r="E101"/>
  <c r="D101"/>
  <c r="C101"/>
  <c r="I100"/>
  <c r="K100" s="1"/>
  <c r="F100"/>
  <c r="D100"/>
  <c r="L100" s="1"/>
  <c r="K99"/>
  <c r="I99"/>
  <c r="F99"/>
  <c r="D99"/>
  <c r="L99" s="1"/>
  <c r="I98"/>
  <c r="K98" s="1"/>
  <c r="F98"/>
  <c r="D98"/>
  <c r="L98" s="1"/>
  <c r="K97"/>
  <c r="I97"/>
  <c r="F97"/>
  <c r="D97"/>
  <c r="L97" s="1"/>
  <c r="I96"/>
  <c r="K96" s="1"/>
  <c r="F96"/>
  <c r="D96"/>
  <c r="K95"/>
  <c r="K94" s="1"/>
  <c r="I95"/>
  <c r="F95"/>
  <c r="D95"/>
  <c r="L95" s="1"/>
  <c r="J94"/>
  <c r="F94"/>
  <c r="E94"/>
  <c r="C94"/>
  <c r="I93"/>
  <c r="K93" s="1"/>
  <c r="F93"/>
  <c r="D93"/>
  <c r="K92"/>
  <c r="I92"/>
  <c r="F92"/>
  <c r="F90" s="1"/>
  <c r="D92"/>
  <c r="L92" s="1"/>
  <c r="I91"/>
  <c r="K91" s="1"/>
  <c r="F91"/>
  <c r="D91"/>
  <c r="D90" s="1"/>
  <c r="J90"/>
  <c r="E90"/>
  <c r="C90"/>
  <c r="K89"/>
  <c r="I89"/>
  <c r="F89"/>
  <c r="D89"/>
  <c r="L89" s="1"/>
  <c r="I88"/>
  <c r="K88" s="1"/>
  <c r="F88"/>
  <c r="D88"/>
  <c r="K87"/>
  <c r="I87"/>
  <c r="F87"/>
  <c r="F85" s="1"/>
  <c r="D87"/>
  <c r="L87" s="1"/>
  <c r="I86"/>
  <c r="K86" s="1"/>
  <c r="K85" s="1"/>
  <c r="F86"/>
  <c r="D86"/>
  <c r="D85" s="1"/>
  <c r="J85"/>
  <c r="E85"/>
  <c r="C85"/>
  <c r="K84"/>
  <c r="I84"/>
  <c r="F84"/>
  <c r="D84"/>
  <c r="L84" s="1"/>
  <c r="I83"/>
  <c r="K83" s="1"/>
  <c r="F83"/>
  <c r="D83"/>
  <c r="L83" s="1"/>
  <c r="K82"/>
  <c r="I82"/>
  <c r="F82"/>
  <c r="D82"/>
  <c r="L82" s="1"/>
  <c r="I81"/>
  <c r="K81" s="1"/>
  <c r="F81"/>
  <c r="D81"/>
  <c r="K80"/>
  <c r="K79" s="1"/>
  <c r="I80"/>
  <c r="F80"/>
  <c r="D80"/>
  <c r="L80" s="1"/>
  <c r="J79"/>
  <c r="F79"/>
  <c r="E79"/>
  <c r="C79"/>
  <c r="I78"/>
  <c r="K78" s="1"/>
  <c r="F78"/>
  <c r="D78"/>
  <c r="K77"/>
  <c r="I77"/>
  <c r="F77"/>
  <c r="D77"/>
  <c r="L77" s="1"/>
  <c r="I76"/>
  <c r="K76" s="1"/>
  <c r="F76"/>
  <c r="D76"/>
  <c r="L76" s="1"/>
  <c r="K75"/>
  <c r="I75"/>
  <c r="F75"/>
  <c r="D75"/>
  <c r="L75" s="1"/>
  <c r="J74"/>
  <c r="F74"/>
  <c r="E74"/>
  <c r="C74"/>
  <c r="I73"/>
  <c r="K73" s="1"/>
  <c r="F73"/>
  <c r="D73"/>
  <c r="L73" s="1"/>
  <c r="K72"/>
  <c r="I72"/>
  <c r="F72"/>
  <c r="F70" s="1"/>
  <c r="D72"/>
  <c r="L72" s="1"/>
  <c r="I71"/>
  <c r="K71" s="1"/>
  <c r="K70" s="1"/>
  <c r="F71"/>
  <c r="D71"/>
  <c r="D70" s="1"/>
  <c r="J70"/>
  <c r="E70"/>
  <c r="C70"/>
  <c r="K69"/>
  <c r="I69"/>
  <c r="F69"/>
  <c r="D69"/>
  <c r="L69" s="1"/>
  <c r="I68"/>
  <c r="K68" s="1"/>
  <c r="F68"/>
  <c r="D68"/>
  <c r="L68" s="1"/>
  <c r="K67"/>
  <c r="I67"/>
  <c r="F67"/>
  <c r="F65" s="1"/>
  <c r="D67"/>
  <c r="L67" s="1"/>
  <c r="I66"/>
  <c r="K66" s="1"/>
  <c r="F66"/>
  <c r="D66"/>
  <c r="D65" s="1"/>
  <c r="J65"/>
  <c r="E65"/>
  <c r="C65"/>
  <c r="K64"/>
  <c r="I64"/>
  <c r="F64"/>
  <c r="D64"/>
  <c r="L64" s="1"/>
  <c r="I63"/>
  <c r="K63" s="1"/>
  <c r="F63"/>
  <c r="D63"/>
  <c r="K62"/>
  <c r="I62"/>
  <c r="I61" s="1"/>
  <c r="F62"/>
  <c r="F61" s="1"/>
  <c r="D62"/>
  <c r="L62" s="1"/>
  <c r="J61"/>
  <c r="E61"/>
  <c r="D61"/>
  <c r="C61"/>
  <c r="I60"/>
  <c r="K60" s="1"/>
  <c r="F60"/>
  <c r="D60"/>
  <c r="L60" s="1"/>
  <c r="K59"/>
  <c r="I59"/>
  <c r="F59"/>
  <c r="D59"/>
  <c r="L59" s="1"/>
  <c r="I58"/>
  <c r="K58" s="1"/>
  <c r="F58"/>
  <c r="F57" s="1"/>
  <c r="D58"/>
  <c r="L58" s="1"/>
  <c r="L57" s="1"/>
  <c r="J57"/>
  <c r="I57"/>
  <c r="E57"/>
  <c r="C57"/>
  <c r="K56"/>
  <c r="I56"/>
  <c r="F56"/>
  <c r="D56"/>
  <c r="L56" s="1"/>
  <c r="I55"/>
  <c r="K55" s="1"/>
  <c r="F55"/>
  <c r="D55"/>
  <c r="K54"/>
  <c r="I54"/>
  <c r="F54"/>
  <c r="D54"/>
  <c r="L54" s="1"/>
  <c r="I53"/>
  <c r="K53" s="1"/>
  <c r="K52" s="1"/>
  <c r="F53"/>
  <c r="F52" s="1"/>
  <c r="D53"/>
  <c r="J52"/>
  <c r="I52"/>
  <c r="E52"/>
  <c r="C52"/>
  <c r="K51"/>
  <c r="I51"/>
  <c r="F51"/>
  <c r="D51"/>
  <c r="L51" s="1"/>
  <c r="I50"/>
  <c r="K50" s="1"/>
  <c r="F50"/>
  <c r="D50"/>
  <c r="L50" s="1"/>
  <c r="K49"/>
  <c r="I49"/>
  <c r="F49"/>
  <c r="D49"/>
  <c r="L49" s="1"/>
  <c r="I48"/>
  <c r="K48" s="1"/>
  <c r="F48"/>
  <c r="D48"/>
  <c r="L48" s="1"/>
  <c r="K47"/>
  <c r="I47"/>
  <c r="F47"/>
  <c r="F45" s="1"/>
  <c r="D47"/>
  <c r="L47" s="1"/>
  <c r="I46"/>
  <c r="K46" s="1"/>
  <c r="K45" s="1"/>
  <c r="F46"/>
  <c r="D46"/>
  <c r="D45" s="1"/>
  <c r="J45"/>
  <c r="E45"/>
  <c r="C45"/>
  <c r="K44"/>
  <c r="I44"/>
  <c r="F44"/>
  <c r="D44"/>
  <c r="L44" s="1"/>
  <c r="I43"/>
  <c r="K43" s="1"/>
  <c r="F43"/>
  <c r="D43"/>
  <c r="L43" s="1"/>
  <c r="K42"/>
  <c r="I42"/>
  <c r="I41" s="1"/>
  <c r="F42"/>
  <c r="F41" s="1"/>
  <c r="D42"/>
  <c r="L42" s="1"/>
  <c r="L41" s="1"/>
  <c r="J41"/>
  <c r="E41"/>
  <c r="D41"/>
  <c r="C41"/>
  <c r="I40"/>
  <c r="K40" s="1"/>
  <c r="F40"/>
  <c r="D40"/>
  <c r="L40" s="1"/>
  <c r="K39"/>
  <c r="I39"/>
  <c r="F39"/>
  <c r="D39"/>
  <c r="L39" s="1"/>
  <c r="I38"/>
  <c r="K38" s="1"/>
  <c r="K37" s="1"/>
  <c r="F38"/>
  <c r="F37" s="1"/>
  <c r="D38"/>
  <c r="J37"/>
  <c r="I37"/>
  <c r="E37"/>
  <c r="C37"/>
  <c r="K36"/>
  <c r="I36"/>
  <c r="F36"/>
  <c r="D36"/>
  <c r="L36" s="1"/>
  <c r="I35"/>
  <c r="K35" s="1"/>
  <c r="F35"/>
  <c r="D35"/>
  <c r="K34"/>
  <c r="I34"/>
  <c r="F34"/>
  <c r="D34"/>
  <c r="L34" s="1"/>
  <c r="I33"/>
  <c r="K33" s="1"/>
  <c r="F33"/>
  <c r="F32" s="1"/>
  <c r="D33"/>
  <c r="L33" s="1"/>
  <c r="J32"/>
  <c r="I32"/>
  <c r="E32"/>
  <c r="C32"/>
  <c r="K31"/>
  <c r="I31"/>
  <c r="F31"/>
  <c r="D31"/>
  <c r="L31" s="1"/>
  <c r="I30"/>
  <c r="K30" s="1"/>
  <c r="F30"/>
  <c r="D30"/>
  <c r="L30" s="1"/>
  <c r="K29"/>
  <c r="I29"/>
  <c r="F29"/>
  <c r="D29"/>
  <c r="L29" s="1"/>
  <c r="I28"/>
  <c r="K28" s="1"/>
  <c r="K27" s="1"/>
  <c r="F28"/>
  <c r="F27" s="1"/>
  <c r="D28"/>
  <c r="J27"/>
  <c r="I27"/>
  <c r="E27"/>
  <c r="C27"/>
  <c r="K26"/>
  <c r="I26"/>
  <c r="F26"/>
  <c r="D26"/>
  <c r="L26" s="1"/>
  <c r="I25"/>
  <c r="K25" s="1"/>
  <c r="F25"/>
  <c r="D25"/>
  <c r="K24"/>
  <c r="I24"/>
  <c r="F24"/>
  <c r="D24"/>
  <c r="L24" s="1"/>
  <c r="I23"/>
  <c r="K23" s="1"/>
  <c r="F23"/>
  <c r="F22" s="1"/>
  <c r="D23"/>
  <c r="L23" s="1"/>
  <c r="J22"/>
  <c r="I22"/>
  <c r="E22"/>
  <c r="E128" s="1"/>
  <c r="C22"/>
  <c r="C128" s="1"/>
  <c r="K21"/>
  <c r="I21"/>
  <c r="F21"/>
  <c r="D21"/>
  <c r="L21" s="1"/>
  <c r="I20"/>
  <c r="K20" s="1"/>
  <c r="F20"/>
  <c r="D20"/>
  <c r="L20" s="1"/>
  <c r="K19"/>
  <c r="I19"/>
  <c r="F19"/>
  <c r="D19"/>
  <c r="L19" s="1"/>
  <c r="I18"/>
  <c r="K18" s="1"/>
  <c r="F18"/>
  <c r="D18"/>
  <c r="K17"/>
  <c r="K16" s="1"/>
  <c r="I17"/>
  <c r="I16" s="1"/>
  <c r="F17"/>
  <c r="F16" s="1"/>
  <c r="D17"/>
  <c r="L17" s="1"/>
  <c r="J16"/>
  <c r="E16"/>
  <c r="D16"/>
  <c r="C16"/>
  <c r="I15"/>
  <c r="K15" s="1"/>
  <c r="F15"/>
  <c r="D15"/>
  <c r="K14"/>
  <c r="I14"/>
  <c r="F14"/>
  <c r="D14"/>
  <c r="L14" s="1"/>
  <c r="I13"/>
  <c r="K13" s="1"/>
  <c r="F13"/>
  <c r="D13"/>
  <c r="L13" s="1"/>
  <c r="K12"/>
  <c r="I12"/>
  <c r="I11" s="1"/>
  <c r="F12"/>
  <c r="F11" s="1"/>
  <c r="D12"/>
  <c r="L12" s="1"/>
  <c r="J11"/>
  <c r="E11"/>
  <c r="D11"/>
  <c r="C11"/>
  <c r="I10"/>
  <c r="K10" s="1"/>
  <c r="F10"/>
  <c r="D10"/>
  <c r="L10" s="1"/>
  <c r="K9"/>
  <c r="I9"/>
  <c r="F9"/>
  <c r="D9"/>
  <c r="L9" s="1"/>
  <c r="I8"/>
  <c r="K8" s="1"/>
  <c r="F8"/>
  <c r="D8"/>
  <c r="K7"/>
  <c r="K6" s="1"/>
  <c r="I7"/>
  <c r="I6" s="1"/>
  <c r="F7"/>
  <c r="F6" s="1"/>
  <c r="D7"/>
  <c r="L7" s="1"/>
  <c r="J6"/>
  <c r="J128" s="1"/>
  <c r="E6"/>
  <c r="D6"/>
  <c r="C6"/>
  <c r="L116" l="1"/>
  <c r="L6"/>
  <c r="L8"/>
  <c r="L18"/>
  <c r="L16" s="1"/>
  <c r="K22"/>
  <c r="L28"/>
  <c r="L27" s="1"/>
  <c r="K32"/>
  <c r="L38"/>
  <c r="L37" s="1"/>
  <c r="L55"/>
  <c r="K61"/>
  <c r="L81"/>
  <c r="L79" s="1"/>
  <c r="L88"/>
  <c r="K90"/>
  <c r="L96"/>
  <c r="L94" s="1"/>
  <c r="K101"/>
  <c r="L105"/>
  <c r="L115"/>
  <c r="L123"/>
  <c r="L124"/>
  <c r="L126"/>
  <c r="K124"/>
  <c r="L22"/>
  <c r="F128"/>
  <c r="K11"/>
  <c r="K128" s="1"/>
  <c r="L15"/>
  <c r="L11" s="1"/>
  <c r="L25"/>
  <c r="L35"/>
  <c r="L32" s="1"/>
  <c r="K41"/>
  <c r="L53"/>
  <c r="K57"/>
  <c r="L61"/>
  <c r="L63"/>
  <c r="K65"/>
  <c r="K74"/>
  <c r="L78"/>
  <c r="L74" s="1"/>
  <c r="L93"/>
  <c r="L101"/>
  <c r="L103"/>
  <c r="L113"/>
  <c r="L112" s="1"/>
  <c r="I45"/>
  <c r="L46"/>
  <c r="L45" s="1"/>
  <c r="I65"/>
  <c r="L66"/>
  <c r="L65" s="1"/>
  <c r="I70"/>
  <c r="L71"/>
  <c r="L70" s="1"/>
  <c r="D74"/>
  <c r="D79"/>
  <c r="I85"/>
  <c r="L86"/>
  <c r="I90"/>
  <c r="L91"/>
  <c r="L90" s="1"/>
  <c r="D94"/>
  <c r="I120"/>
  <c r="L121"/>
  <c r="D22"/>
  <c r="D128" s="1"/>
  <c r="D27"/>
  <c r="D32"/>
  <c r="D37"/>
  <c r="D52"/>
  <c r="D57"/>
  <c r="I74"/>
  <c r="I79"/>
  <c r="I94"/>
  <c r="I128" s="1"/>
  <c r="D112"/>
  <c r="I124"/>
  <c r="L85" l="1"/>
  <c r="L52"/>
  <c r="L128" s="1"/>
  <c r="L120"/>
</calcChain>
</file>

<file path=xl/sharedStrings.xml><?xml version="1.0" encoding="utf-8"?>
<sst xmlns="http://schemas.openxmlformats.org/spreadsheetml/2006/main" count="148" uniqueCount="144">
  <si>
    <t>Sè</t>
  </si>
  <si>
    <t>Møc ngµy th­êng: 18.750đ</t>
  </si>
  <si>
    <t>Møc ngµy nghØ T7, CN  : 32.500®</t>
  </si>
  <si>
    <t>Møc ngµy lÔ : 45.000®</t>
  </si>
  <si>
    <t>Hç trî tiÒn ¨n trùc 24/24</t>
  </si>
  <si>
    <t>Tæng sè</t>
  </si>
  <si>
    <t>Ghi chó</t>
  </si>
  <si>
    <t>T T</t>
  </si>
  <si>
    <t>Hä Vµ Tªn</t>
  </si>
  <si>
    <t>C«ng</t>
  </si>
  <si>
    <t>TiÒn</t>
  </si>
  <si>
    <t xml:space="preserve">Sè ngµy </t>
  </si>
  <si>
    <t xml:space="preserve">§Þnh møc </t>
  </si>
  <si>
    <t xml:space="preserve">Sè tiÒn </t>
  </si>
  <si>
    <t>tiªn nhËn</t>
  </si>
  <si>
    <t>ThiÖu To¸n</t>
  </si>
  <si>
    <t>Lª ThÞ Mai</t>
  </si>
  <si>
    <t>NguyÔn H÷u Lîi</t>
  </si>
  <si>
    <t>NguyÔn ThÞ Minh</t>
  </si>
  <si>
    <t>Nguyễn Xuân Vỵ</t>
  </si>
  <si>
    <t>ThiÖu ChÝnh</t>
  </si>
  <si>
    <t xml:space="preserve">Lª ThÞ HuyÒn   </t>
  </si>
  <si>
    <t>Lª Duy Dông</t>
  </si>
  <si>
    <t xml:space="preserve">Tèng ThÞ Hßa </t>
  </si>
  <si>
    <t xml:space="preserve">ThiÖu Minh - T©m </t>
  </si>
  <si>
    <t xml:space="preserve">NguyÔn H÷u Th¾ng </t>
  </si>
  <si>
    <t>Hµ Th× §µo</t>
  </si>
  <si>
    <t>NguyÔn ThÞ Son</t>
  </si>
  <si>
    <t>Ph¹m ThÞ H­êng</t>
  </si>
  <si>
    <t>NguyÔn ThÞ Thuû</t>
  </si>
  <si>
    <t>ThiÖu Hoµ</t>
  </si>
  <si>
    <t>Ph¹m ThÞ T×nh</t>
  </si>
  <si>
    <t>NguyÔn ThÞ Chung</t>
  </si>
  <si>
    <t xml:space="preserve">NguyÔn ThÞ H­¬ng </t>
  </si>
  <si>
    <t>Lª V¨n Thuû</t>
  </si>
  <si>
    <t>ThiÖu Viªn</t>
  </si>
  <si>
    <t>NguyÔn ThÞ H­¬ng</t>
  </si>
  <si>
    <t>§Æng ThÞ Lan</t>
  </si>
  <si>
    <t>NguyÔn ThÞ B×nh</t>
  </si>
  <si>
    <t xml:space="preserve">Ph¹m ThÞ Ngäc Thñy </t>
  </si>
  <si>
    <t>ThiÖu Lý</t>
  </si>
  <si>
    <t>NguyÔn Th¨ng L­u</t>
  </si>
  <si>
    <t xml:space="preserve">NguyÔn V¨n §Ö </t>
  </si>
  <si>
    <t xml:space="preserve">Lª ThÞ Liªn </t>
  </si>
  <si>
    <t xml:space="preserve">T« ThÞ Thóy </t>
  </si>
  <si>
    <t>ThiÖu VËn</t>
  </si>
  <si>
    <t>NguyÔn H÷u Quý</t>
  </si>
  <si>
    <t xml:space="preserve">Lª ThÞ HuÖ </t>
  </si>
  <si>
    <t>NguyÔn ThÞ Kh¸nh Ly</t>
  </si>
  <si>
    <t>ThiÖu Trung</t>
  </si>
  <si>
    <t>NguyÔn ThÞ Diªn</t>
  </si>
  <si>
    <t>Ph¹m ThÞ Th«ng</t>
  </si>
  <si>
    <t>Lª ThÞ Xinh</t>
  </si>
  <si>
    <t>ThiÖu  T©n - Ch©u</t>
  </si>
  <si>
    <t>NguyÔn Träng Hµo</t>
  </si>
  <si>
    <t xml:space="preserve">Lª ThÞ Hµ Ph­¬ng </t>
  </si>
  <si>
    <t>Lª ThÞ Thanh</t>
  </si>
  <si>
    <t>TrÇn ThÞ Minh</t>
  </si>
  <si>
    <t>Hµ ThÞ Ngäc</t>
  </si>
  <si>
    <t>NguyÔn ThÞ B¶o</t>
  </si>
  <si>
    <t>ThiÖu Giao</t>
  </si>
  <si>
    <t>NguyÔn ThÞ LÖ</t>
  </si>
  <si>
    <t>Lª ThÞ HiÒn</t>
  </si>
  <si>
    <t>Lª ThÞ §ång</t>
  </si>
  <si>
    <t xml:space="preserve">Phan V¨n ChÝnh </t>
  </si>
  <si>
    <t>ThiÖu Ngäc</t>
  </si>
  <si>
    <t>Ng« ThÞ Lan</t>
  </si>
  <si>
    <t xml:space="preserve">Hoµng ThÞ yÕn </t>
  </si>
  <si>
    <t>Lª §×nh TuÊn</t>
  </si>
  <si>
    <t>ThiÖu Vò</t>
  </si>
  <si>
    <t xml:space="preserve"> §µm ThÞ ThiÖp</t>
  </si>
  <si>
    <t>TrÇn V¨n C­êng</t>
  </si>
  <si>
    <t xml:space="preserve">§µm ThÞ Th¬m </t>
  </si>
  <si>
    <t>ThiÖu TiÕn</t>
  </si>
  <si>
    <t>§ç ThÞ TuyÕt</t>
  </si>
  <si>
    <t xml:space="preserve">D­¬ng ThÞ HuÖ </t>
  </si>
  <si>
    <t>Hoµng C«ng Anh</t>
  </si>
  <si>
    <t>TrÇn ThÞ Dòng</t>
  </si>
  <si>
    <t>ThiÖu Thµnh</t>
  </si>
  <si>
    <t>Lª ThÞ Ng©n</t>
  </si>
  <si>
    <t>NguyÔn ThÞ TuyÕn</t>
  </si>
  <si>
    <t>NguyÔn V¨n H¶i</t>
  </si>
  <si>
    <t>ThiÖu C«ng</t>
  </si>
  <si>
    <t>D­¬ng ThÞ HiÒn</t>
  </si>
  <si>
    <t xml:space="preserve">ThiÒu ThÞ Ph­¬ng </t>
  </si>
  <si>
    <t>Hoµng V¨n Linh</t>
  </si>
  <si>
    <t xml:space="preserve">NguyÔn ThÞ Quý </t>
  </si>
  <si>
    <t>ThiÖu Phóc</t>
  </si>
  <si>
    <t>TrÇn ThÞ Th¶o A</t>
  </si>
  <si>
    <t>TrÇn ThÞ Th¶o B</t>
  </si>
  <si>
    <t>NguyÔn ThÞ H»ng</t>
  </si>
  <si>
    <t>Cao ThÞ H­êng</t>
  </si>
  <si>
    <t>NguyÔn ThÞ Th­¬ng</t>
  </si>
  <si>
    <t>ThiÖu Phó</t>
  </si>
  <si>
    <t>TrÞnh ThÞ Sö</t>
  </si>
  <si>
    <t>Lª ThÞ §oan</t>
  </si>
  <si>
    <t>Lª ThÞ Thuû</t>
  </si>
  <si>
    <t>§Æng ThÞ Th­¬ng</t>
  </si>
  <si>
    <t>ThiÖu Long</t>
  </si>
  <si>
    <t xml:space="preserve">Tr­¬ng Hång Thñy </t>
  </si>
  <si>
    <t>D­¬ng ThÞ Nª</t>
  </si>
  <si>
    <t>Hµ ThÞ Lª</t>
  </si>
  <si>
    <t>ThÞ TrÊn ThiÖu Hãa</t>
  </si>
  <si>
    <t>Lª ThÞ Xu©n ¸nh</t>
  </si>
  <si>
    <t>D­¬ng V¨n Dòng</t>
  </si>
  <si>
    <t>NguyÔn ThÞ M¹nh</t>
  </si>
  <si>
    <t>Lª ThÞ Chi</t>
  </si>
  <si>
    <t xml:space="preserve">TrÇn Hîp Thanh </t>
  </si>
  <si>
    <t>Hoµng ThÞ Oanh</t>
  </si>
  <si>
    <t>ThiÖu Nguyªn</t>
  </si>
  <si>
    <t>NguyÔn §×nh §«n</t>
  </si>
  <si>
    <t>Mai  V¨n  ¦ng</t>
  </si>
  <si>
    <t>Ph¹m V¨n §«n</t>
  </si>
  <si>
    <t xml:space="preserve">Mai ThÞ NghÜa </t>
  </si>
  <si>
    <t>ThiÖu Duy</t>
  </si>
  <si>
    <t>Lª Nh­ Th¾ng</t>
  </si>
  <si>
    <t>§ç ThÞ Nam</t>
  </si>
  <si>
    <t xml:space="preserve">Lª ThÞ Nhung </t>
  </si>
  <si>
    <t xml:space="preserve">TrÇn TuÊn Anh </t>
  </si>
  <si>
    <t>§ç ThÞ G¸i</t>
  </si>
  <si>
    <t>ThiÖu Giang</t>
  </si>
  <si>
    <t>Lª Quang §iÖn</t>
  </si>
  <si>
    <t>NguyÔn Thanh T©m</t>
  </si>
  <si>
    <t>Lª Nh­ BÝch</t>
  </si>
  <si>
    <t>ThiÖu Hîp</t>
  </si>
  <si>
    <t xml:space="preserve">§Æng Quèc Chung </t>
  </si>
  <si>
    <t>NguyÔn ThÞ Hµ</t>
  </si>
  <si>
    <t>Phan V¨n H¶i</t>
  </si>
  <si>
    <t xml:space="preserve">ThiÖu ThÞnh </t>
  </si>
  <si>
    <t>Ph¹m ThÞ Thoa</t>
  </si>
  <si>
    <t>NguyÔn Träng Phong</t>
  </si>
  <si>
    <t>NguyÔn ThÞ Th«ng</t>
  </si>
  <si>
    <t>ThiÖu Quang</t>
  </si>
  <si>
    <t>Lª ThÞ Th¶o</t>
  </si>
  <si>
    <t>Qu¶n V¨n DuÈn</t>
  </si>
  <si>
    <t>Lª ThÞ Mai H¹nh</t>
  </si>
  <si>
    <t xml:space="preserve">Ng­êi lËp biÓu </t>
  </si>
  <si>
    <t>KÕ to¸n</t>
  </si>
  <si>
    <t xml:space="preserve">Thñ tr­ëng ®¬n vÞ </t>
  </si>
  <si>
    <t>Trung t©m Y tÕ huyÖn  ThiÖu Ho¸</t>
  </si>
  <si>
    <t>B¶ng thanh to¸n tiÒn phô cÊp th­êng trùc cho c¸c TYT x· th¸ng 7/2021</t>
  </si>
  <si>
    <t>Trần Văn Xuân</t>
  </si>
  <si>
    <r>
      <rPr>
        <b/>
        <i/>
        <sz val="9"/>
        <rFont val="Vn"/>
      </rPr>
      <t>Số tiền bằng chữ</t>
    </r>
    <r>
      <rPr>
        <b/>
        <i/>
        <sz val="9"/>
        <rFont val="Times New Roman"/>
        <family val="1"/>
      </rPr>
      <t>: Hai mươi hai triệu sáu trăm tám mươi nghìn đồng chẵn ./.</t>
    </r>
  </si>
  <si>
    <t>Ngµy     th¸ng 8  n¨m 2021</t>
  </si>
</sst>
</file>

<file path=xl/styles.xml><?xml version="1.0" encoding="utf-8"?>
<styleSheet xmlns="http://schemas.openxmlformats.org/spreadsheetml/2006/main">
  <fonts count="16">
    <font>
      <sz val="12"/>
      <color theme="1"/>
      <name val="Times New Roman"/>
      <family val="2"/>
    </font>
    <font>
      <sz val="12"/>
      <name val=".VnTime"/>
    </font>
    <font>
      <b/>
      <sz val="14"/>
      <name val=".VnTime"/>
      <family val="2"/>
    </font>
    <font>
      <sz val="11"/>
      <name val=".VnTime"/>
      <family val="2"/>
    </font>
    <font>
      <b/>
      <sz val="11"/>
      <name val=".VnTimeH"/>
      <family val="2"/>
    </font>
    <font>
      <b/>
      <i/>
      <sz val="11"/>
      <name val=".VnTime"/>
      <family val="2"/>
    </font>
    <font>
      <b/>
      <sz val="9"/>
      <name val=".VnTime"/>
      <family val="2"/>
    </font>
    <font>
      <sz val="9"/>
      <name val=".VnTime"/>
      <family val="2"/>
    </font>
    <font>
      <b/>
      <sz val="9"/>
      <name val=".VnTimeH"/>
      <family val="2"/>
    </font>
    <font>
      <i/>
      <sz val="11"/>
      <name val=".VnTime"/>
      <family val="2"/>
    </font>
    <font>
      <b/>
      <i/>
      <sz val="9"/>
      <name val="Times New Roman"/>
      <family val="1"/>
    </font>
    <font>
      <b/>
      <i/>
      <sz val="9"/>
      <name val="Vn"/>
    </font>
    <font>
      <sz val="9"/>
      <name val="Times New Roman"/>
      <family val="1"/>
    </font>
    <font>
      <b/>
      <sz val="9"/>
      <color rgb="FFFF0000"/>
      <name val=".VnTime"/>
      <family val="2"/>
    </font>
    <font>
      <sz val="9"/>
      <color theme="1"/>
      <name val=".VnTime"/>
      <family val="2"/>
    </font>
    <font>
      <b/>
      <sz val="1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3" fontId="7" fillId="2" borderId="0" xfId="0" applyNumberFormat="1" applyFont="1" applyFill="1"/>
    <xf numFmtId="0" fontId="7" fillId="2" borderId="0" xfId="0" applyFont="1" applyFill="1"/>
    <xf numFmtId="0" fontId="3" fillId="2" borderId="0" xfId="0" applyFont="1" applyFill="1"/>
    <xf numFmtId="0" fontId="8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3" fontId="6" fillId="2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3" fontId="6" fillId="2" borderId="2" xfId="0" applyNumberFormat="1" applyFont="1" applyFill="1" applyBorder="1" applyAlignment="1">
      <alignment horizontal="center"/>
    </xf>
    <xf numFmtId="3" fontId="6" fillId="2" borderId="3" xfId="0" applyNumberFormat="1" applyFont="1" applyFill="1" applyBorder="1" applyAlignment="1">
      <alignment horizontal="center"/>
    </xf>
    <xf numFmtId="3" fontId="6" fillId="2" borderId="6" xfId="0" applyNumberFormat="1" applyFont="1" applyFill="1" applyBorder="1" applyAlignment="1">
      <alignment horizontal="center"/>
    </xf>
    <xf numFmtId="3" fontId="6" fillId="2" borderId="6" xfId="0" applyNumberFormat="1" applyFont="1" applyFill="1" applyBorder="1"/>
    <xf numFmtId="3" fontId="13" fillId="2" borderId="6" xfId="0" applyNumberFormat="1" applyFont="1" applyFill="1" applyBorder="1"/>
    <xf numFmtId="0" fontId="15" fillId="2" borderId="0" xfId="0" applyFont="1" applyFill="1"/>
    <xf numFmtId="3" fontId="7" fillId="2" borderId="4" xfId="0" applyNumberFormat="1" applyFont="1" applyFill="1" applyBorder="1" applyAlignment="1">
      <alignment horizontal="center"/>
    </xf>
    <xf numFmtId="3" fontId="7" fillId="2" borderId="4" xfId="0" applyNumberFormat="1" applyFont="1" applyFill="1" applyBorder="1"/>
    <xf numFmtId="3" fontId="12" fillId="2" borderId="4" xfId="0" applyNumberFormat="1" applyFont="1" applyFill="1" applyBorder="1"/>
    <xf numFmtId="3" fontId="6" fillId="2" borderId="4" xfId="0" applyNumberFormat="1" applyFont="1" applyFill="1" applyBorder="1" applyAlignment="1">
      <alignment horizontal="center"/>
    </xf>
    <xf numFmtId="3" fontId="6" fillId="2" borderId="4" xfId="0" applyNumberFormat="1" applyFont="1" applyFill="1" applyBorder="1"/>
    <xf numFmtId="3" fontId="13" fillId="2" borderId="4" xfId="0" applyNumberFormat="1" applyFont="1" applyFill="1" applyBorder="1"/>
    <xf numFmtId="3" fontId="14" fillId="2" borderId="4" xfId="0" applyNumberFormat="1" applyFont="1" applyFill="1" applyBorder="1" applyAlignment="1">
      <alignment horizontal="center"/>
    </xf>
    <xf numFmtId="3" fontId="14" fillId="2" borderId="4" xfId="0" applyNumberFormat="1" applyFont="1" applyFill="1" applyBorder="1"/>
    <xf numFmtId="3" fontId="7" fillId="2" borderId="5" xfId="0" applyNumberFormat="1" applyFont="1" applyFill="1" applyBorder="1"/>
    <xf numFmtId="3" fontId="7" fillId="2" borderId="5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3" fontId="6" fillId="2" borderId="3" xfId="0" applyNumberFormat="1" applyFont="1" applyFill="1" applyBorder="1"/>
    <xf numFmtId="0" fontId="3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4" fillId="2" borderId="0" xfId="0" applyFont="1" applyFill="1" applyBorder="1"/>
    <xf numFmtId="3" fontId="4" fillId="2" borderId="0" xfId="0" applyNumberFormat="1" applyFont="1" applyFill="1" applyBorder="1"/>
    <xf numFmtId="3" fontId="3" fillId="2" borderId="0" xfId="0" applyNumberFormat="1" applyFont="1" applyFill="1"/>
    <xf numFmtId="0" fontId="4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3" fontId="8" fillId="2" borderId="0" xfId="0" applyNumberFormat="1" applyFont="1" applyFill="1" applyBorder="1" applyAlignment="1">
      <alignment horizontal="center"/>
    </xf>
    <xf numFmtId="3" fontId="6" fillId="2" borderId="8" xfId="0" applyNumberFormat="1" applyFont="1" applyFill="1" applyBorder="1" applyAlignment="1">
      <alignment horizontal="center"/>
    </xf>
    <xf numFmtId="3" fontId="6" fillId="2" borderId="9" xfId="0" applyNumberFormat="1" applyFont="1" applyFill="1" applyBorder="1" applyAlignment="1">
      <alignment horizontal="center"/>
    </xf>
    <xf numFmtId="3" fontId="6" fillId="2" borderId="10" xfId="0" applyNumberFormat="1" applyFont="1" applyFill="1" applyBorder="1" applyAlignment="1">
      <alignment horizontal="center"/>
    </xf>
    <xf numFmtId="3" fontId="6" fillId="2" borderId="7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1"/>
  <sheetViews>
    <sheetView tabSelected="1" workbookViewId="0">
      <selection activeCell="C138" sqref="C138"/>
    </sheetView>
  </sheetViews>
  <sheetFormatPr defaultRowHeight="14.25"/>
  <cols>
    <col min="1" max="1" width="9" style="3"/>
    <col min="2" max="2" width="14.75" style="3" customWidth="1"/>
    <col min="3" max="12" width="9" style="31"/>
    <col min="13" max="16384" width="9" style="3"/>
  </cols>
  <sheetData>
    <row r="1" spans="1:13" ht="18.75">
      <c r="A1" s="33" t="s">
        <v>139</v>
      </c>
      <c r="B1" s="33"/>
      <c r="C1" s="33"/>
      <c r="D1" s="33"/>
      <c r="E1" s="1"/>
      <c r="F1" s="1"/>
      <c r="G1" s="1"/>
      <c r="H1" s="1"/>
      <c r="I1" s="1"/>
      <c r="J1" s="1"/>
      <c r="K1" s="1"/>
      <c r="L1" s="1"/>
      <c r="M1" s="2"/>
    </row>
    <row r="2" spans="1:13" ht="15">
      <c r="A2" s="4"/>
      <c r="B2" s="34" t="s">
        <v>140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5">
      <c r="A3" s="2"/>
      <c r="B3" s="2"/>
      <c r="C3" s="35"/>
      <c r="D3" s="35"/>
      <c r="E3" s="35"/>
      <c r="F3" s="35"/>
      <c r="G3" s="35"/>
      <c r="H3" s="35"/>
      <c r="I3" s="35"/>
      <c r="J3" s="35"/>
      <c r="K3" s="35"/>
      <c r="L3" s="35"/>
      <c r="M3" s="2"/>
    </row>
    <row r="4" spans="1:13">
      <c r="A4" s="5" t="s">
        <v>0</v>
      </c>
      <c r="B4" s="6"/>
      <c r="C4" s="36" t="s">
        <v>1</v>
      </c>
      <c r="D4" s="37"/>
      <c r="E4" s="36" t="s">
        <v>2</v>
      </c>
      <c r="F4" s="37"/>
      <c r="G4" s="36" t="s">
        <v>3</v>
      </c>
      <c r="H4" s="37"/>
      <c r="I4" s="38" t="s">
        <v>4</v>
      </c>
      <c r="J4" s="39"/>
      <c r="K4" s="40"/>
      <c r="L4" s="7" t="s">
        <v>5</v>
      </c>
      <c r="M4" s="5" t="s">
        <v>6</v>
      </c>
    </row>
    <row r="5" spans="1:13">
      <c r="A5" s="8" t="s">
        <v>7</v>
      </c>
      <c r="B5" s="8" t="s">
        <v>8</v>
      </c>
      <c r="C5" s="9" t="s">
        <v>9</v>
      </c>
      <c r="D5" s="9" t="s">
        <v>10</v>
      </c>
      <c r="E5" s="9" t="s">
        <v>9</v>
      </c>
      <c r="F5" s="9" t="s">
        <v>10</v>
      </c>
      <c r="G5" s="9" t="s">
        <v>9</v>
      </c>
      <c r="H5" s="9" t="s">
        <v>10</v>
      </c>
      <c r="I5" s="10" t="s">
        <v>11</v>
      </c>
      <c r="J5" s="10" t="s">
        <v>12</v>
      </c>
      <c r="K5" s="10" t="s">
        <v>13</v>
      </c>
      <c r="L5" s="9" t="s">
        <v>14</v>
      </c>
      <c r="M5" s="8"/>
    </row>
    <row r="6" spans="1:13" s="14" customFormat="1" ht="15">
      <c r="A6" s="11">
        <v>1</v>
      </c>
      <c r="B6" s="12" t="s">
        <v>15</v>
      </c>
      <c r="C6" s="11">
        <f>C7+C8+C9+C10</f>
        <v>22</v>
      </c>
      <c r="D6" s="11">
        <f>D7+D8+D9+D10</f>
        <v>412500</v>
      </c>
      <c r="E6" s="11">
        <f>E7+E8+E9+E10</f>
        <v>9</v>
      </c>
      <c r="F6" s="11">
        <f>F7+F8+F9+F10</f>
        <v>292500</v>
      </c>
      <c r="G6" s="11"/>
      <c r="H6" s="11"/>
      <c r="I6" s="11">
        <f>I7+I8+I9+I10</f>
        <v>9</v>
      </c>
      <c r="J6" s="11">
        <f>J7+J8+J9+J10</f>
        <v>60000</v>
      </c>
      <c r="K6" s="11">
        <f>K7+K8+K9+K10</f>
        <v>135000</v>
      </c>
      <c r="L6" s="11">
        <f>L7+L8+L9+L10</f>
        <v>840000</v>
      </c>
      <c r="M6" s="13"/>
    </row>
    <row r="7" spans="1:13">
      <c r="A7" s="15">
        <v>1</v>
      </c>
      <c r="B7" s="16" t="s">
        <v>16</v>
      </c>
      <c r="C7" s="15">
        <v>6</v>
      </c>
      <c r="D7" s="15">
        <f>C7*18750</f>
        <v>112500</v>
      </c>
      <c r="E7" s="15">
        <v>2</v>
      </c>
      <c r="F7" s="15">
        <f>E7*32500</f>
        <v>65000</v>
      </c>
      <c r="G7" s="15"/>
      <c r="H7" s="15"/>
      <c r="I7" s="15">
        <f>E7+G7</f>
        <v>2</v>
      </c>
      <c r="J7" s="15">
        <v>15000</v>
      </c>
      <c r="K7" s="15">
        <f>I7*J7</f>
        <v>30000</v>
      </c>
      <c r="L7" s="15">
        <f>D7+F7+H7+K7</f>
        <v>207500</v>
      </c>
      <c r="M7" s="16"/>
    </row>
    <row r="8" spans="1:13">
      <c r="A8" s="15">
        <v>2</v>
      </c>
      <c r="B8" s="16" t="s">
        <v>17</v>
      </c>
      <c r="C8" s="15">
        <v>5</v>
      </c>
      <c r="D8" s="15">
        <f>C8*18750</f>
        <v>93750</v>
      </c>
      <c r="E8" s="15">
        <v>3</v>
      </c>
      <c r="F8" s="15">
        <f>E8*32500</f>
        <v>97500</v>
      </c>
      <c r="G8" s="15"/>
      <c r="H8" s="15"/>
      <c r="I8" s="15">
        <f>E8+G8</f>
        <v>3</v>
      </c>
      <c r="J8" s="15">
        <v>15000</v>
      </c>
      <c r="K8" s="15">
        <f>I8*J8</f>
        <v>45000</v>
      </c>
      <c r="L8" s="15">
        <f>D8+F8+H8+K8</f>
        <v>236250</v>
      </c>
      <c r="M8" s="16"/>
    </row>
    <row r="9" spans="1:13">
      <c r="A9" s="15">
        <v>3</v>
      </c>
      <c r="B9" s="16" t="s">
        <v>18</v>
      </c>
      <c r="C9" s="15">
        <v>6</v>
      </c>
      <c r="D9" s="15">
        <f>C9*18750</f>
        <v>112500</v>
      </c>
      <c r="E9" s="15">
        <v>2</v>
      </c>
      <c r="F9" s="15">
        <f>E9*32500</f>
        <v>65000</v>
      </c>
      <c r="G9" s="15"/>
      <c r="H9" s="15"/>
      <c r="I9" s="15">
        <f>E9+G9</f>
        <v>2</v>
      </c>
      <c r="J9" s="15">
        <v>15000</v>
      </c>
      <c r="K9" s="15">
        <f>I9*J9</f>
        <v>30000</v>
      </c>
      <c r="L9" s="15">
        <f>D9+F9+H9+K9</f>
        <v>207500</v>
      </c>
      <c r="M9" s="16"/>
    </row>
    <row r="10" spans="1:13">
      <c r="A10" s="15">
        <v>4</v>
      </c>
      <c r="B10" s="17" t="s">
        <v>19</v>
      </c>
      <c r="C10" s="15">
        <v>5</v>
      </c>
      <c r="D10" s="15">
        <f>C10*18750</f>
        <v>93750</v>
      </c>
      <c r="E10" s="15">
        <v>2</v>
      </c>
      <c r="F10" s="15">
        <f>E10*32500</f>
        <v>65000</v>
      </c>
      <c r="G10" s="15"/>
      <c r="H10" s="15"/>
      <c r="I10" s="15">
        <f>E10+G10</f>
        <v>2</v>
      </c>
      <c r="J10" s="15">
        <v>15000</v>
      </c>
      <c r="K10" s="15">
        <f>I10*J10</f>
        <v>30000</v>
      </c>
      <c r="L10" s="15">
        <f>D10+F10+H10+K10</f>
        <v>188750</v>
      </c>
      <c r="M10" s="16"/>
    </row>
    <row r="11" spans="1:13" s="14" customFormat="1" ht="15">
      <c r="A11" s="18">
        <v>2</v>
      </c>
      <c r="B11" s="19" t="s">
        <v>20</v>
      </c>
      <c r="C11" s="18">
        <f>C12+C13+C14+C15</f>
        <v>22</v>
      </c>
      <c r="D11" s="18">
        <f>D12+D13+D14+D15</f>
        <v>412500</v>
      </c>
      <c r="E11" s="18">
        <f>E12+E13+E14+E15</f>
        <v>9</v>
      </c>
      <c r="F11" s="18">
        <f>F12+F13+F14+F15</f>
        <v>292500</v>
      </c>
      <c r="G11" s="18"/>
      <c r="H11" s="18"/>
      <c r="I11" s="18">
        <f>I12+I13+I14+I15</f>
        <v>9</v>
      </c>
      <c r="J11" s="18">
        <f>J12+J13+J14+J15</f>
        <v>60000</v>
      </c>
      <c r="K11" s="18">
        <f>K12+K13+K14+K15</f>
        <v>135000</v>
      </c>
      <c r="L11" s="18">
        <f>L12+L13+L14+L15</f>
        <v>840000</v>
      </c>
      <c r="M11" s="20"/>
    </row>
    <row r="12" spans="1:13">
      <c r="A12" s="15">
        <v>5</v>
      </c>
      <c r="B12" s="16" t="s">
        <v>21</v>
      </c>
      <c r="C12" s="15">
        <v>6</v>
      </c>
      <c r="D12" s="15">
        <f>C12*18750</f>
        <v>112500</v>
      </c>
      <c r="E12" s="15">
        <v>3</v>
      </c>
      <c r="F12" s="15">
        <f>E12*32500</f>
        <v>97500</v>
      </c>
      <c r="G12" s="15"/>
      <c r="H12" s="15"/>
      <c r="I12" s="15">
        <f>E12+G12</f>
        <v>3</v>
      </c>
      <c r="J12" s="15">
        <v>15000</v>
      </c>
      <c r="K12" s="15">
        <f>I12*J12</f>
        <v>45000</v>
      </c>
      <c r="L12" s="15">
        <f>D12+F12+H12+K12</f>
        <v>255000</v>
      </c>
      <c r="M12" s="16"/>
    </row>
    <row r="13" spans="1:13">
      <c r="A13" s="15">
        <v>6</v>
      </c>
      <c r="B13" s="17" t="s">
        <v>141</v>
      </c>
      <c r="C13" s="15">
        <v>4</v>
      </c>
      <c r="D13" s="15">
        <f>C13*18750</f>
        <v>75000</v>
      </c>
      <c r="E13" s="15">
        <v>1</v>
      </c>
      <c r="F13" s="15">
        <f>E13*32500</f>
        <v>32500</v>
      </c>
      <c r="G13" s="15"/>
      <c r="H13" s="15"/>
      <c r="I13" s="15">
        <f>E13+G13</f>
        <v>1</v>
      </c>
      <c r="J13" s="15">
        <v>15000</v>
      </c>
      <c r="K13" s="15">
        <f>I13*J13</f>
        <v>15000</v>
      </c>
      <c r="L13" s="15">
        <f>D13+F13+H13+K13</f>
        <v>122500</v>
      </c>
      <c r="M13" s="16"/>
    </row>
    <row r="14" spans="1:13">
      <c r="A14" s="15">
        <v>7</v>
      </c>
      <c r="B14" s="16" t="s">
        <v>22</v>
      </c>
      <c r="C14" s="15">
        <v>6</v>
      </c>
      <c r="D14" s="15">
        <f>C14*18750</f>
        <v>112500</v>
      </c>
      <c r="E14" s="15">
        <v>3</v>
      </c>
      <c r="F14" s="15">
        <f>E14*32500</f>
        <v>97500</v>
      </c>
      <c r="G14" s="15"/>
      <c r="H14" s="15"/>
      <c r="I14" s="15">
        <f>E14+G14</f>
        <v>3</v>
      </c>
      <c r="J14" s="15">
        <v>15000</v>
      </c>
      <c r="K14" s="15">
        <f>I14*J14</f>
        <v>45000</v>
      </c>
      <c r="L14" s="15">
        <f>D14+F14+H14+K14</f>
        <v>255000</v>
      </c>
      <c r="M14" s="16"/>
    </row>
    <row r="15" spans="1:13">
      <c r="A15" s="15">
        <v>8</v>
      </c>
      <c r="B15" s="16" t="s">
        <v>23</v>
      </c>
      <c r="C15" s="15">
        <v>6</v>
      </c>
      <c r="D15" s="15">
        <f>C15*18750</f>
        <v>112500</v>
      </c>
      <c r="E15" s="15">
        <v>2</v>
      </c>
      <c r="F15" s="15">
        <f>E15*32500</f>
        <v>65000</v>
      </c>
      <c r="G15" s="15"/>
      <c r="H15" s="15"/>
      <c r="I15" s="15">
        <f>E15+G15</f>
        <v>2</v>
      </c>
      <c r="J15" s="15">
        <v>15000</v>
      </c>
      <c r="K15" s="15">
        <f>I15*J15</f>
        <v>30000</v>
      </c>
      <c r="L15" s="15">
        <f>D15+F15+H15+K15</f>
        <v>207500</v>
      </c>
      <c r="M15" s="16"/>
    </row>
    <row r="16" spans="1:13">
      <c r="A16" s="18">
        <v>3</v>
      </c>
      <c r="B16" s="19" t="s">
        <v>24</v>
      </c>
      <c r="C16" s="18">
        <f>C17+C18+C19+C20+C21</f>
        <v>44</v>
      </c>
      <c r="D16" s="18">
        <f>D17+D18+D19+D20+D21</f>
        <v>825000</v>
      </c>
      <c r="E16" s="18">
        <f>E17+E18+E19+E20+E21</f>
        <v>18</v>
      </c>
      <c r="F16" s="18">
        <f>F17+F18+F19+F20+F21</f>
        <v>585000</v>
      </c>
      <c r="G16" s="18"/>
      <c r="H16" s="18"/>
      <c r="I16" s="18">
        <f>I17+I18+I19+I20+I21</f>
        <v>18</v>
      </c>
      <c r="J16" s="18">
        <f>J17+J18+J19+J20+J21</f>
        <v>75000</v>
      </c>
      <c r="K16" s="18">
        <f>K17+K18+K19+K20+K21</f>
        <v>270000</v>
      </c>
      <c r="L16" s="18">
        <f>L17+L19+L18+L20+L21</f>
        <v>1680000</v>
      </c>
      <c r="M16" s="20"/>
    </row>
    <row r="17" spans="1:13">
      <c r="A17" s="15">
        <v>9</v>
      </c>
      <c r="B17" s="16" t="s">
        <v>25</v>
      </c>
      <c r="C17" s="15">
        <v>10</v>
      </c>
      <c r="D17" s="15">
        <f>C17*18750</f>
        <v>187500</v>
      </c>
      <c r="E17" s="15">
        <v>3</v>
      </c>
      <c r="F17" s="15">
        <f>E17*32500</f>
        <v>97500</v>
      </c>
      <c r="G17" s="15"/>
      <c r="H17" s="15"/>
      <c r="I17" s="15">
        <f>E17+G17</f>
        <v>3</v>
      </c>
      <c r="J17" s="15">
        <v>15000</v>
      </c>
      <c r="K17" s="15">
        <f>I17*J17</f>
        <v>45000</v>
      </c>
      <c r="L17" s="15">
        <f>D17+F17+H17+K17</f>
        <v>330000</v>
      </c>
      <c r="M17" s="16"/>
    </row>
    <row r="18" spans="1:13">
      <c r="A18" s="15">
        <v>10</v>
      </c>
      <c r="B18" s="16" t="s">
        <v>26</v>
      </c>
      <c r="C18" s="15">
        <v>10</v>
      </c>
      <c r="D18" s="15">
        <f>C18*18750</f>
        <v>187500</v>
      </c>
      <c r="E18" s="15">
        <v>3</v>
      </c>
      <c r="F18" s="15">
        <f>E18*32500</f>
        <v>97500</v>
      </c>
      <c r="G18" s="15"/>
      <c r="H18" s="15"/>
      <c r="I18" s="15">
        <f>E18+G18</f>
        <v>3</v>
      </c>
      <c r="J18" s="15">
        <v>15000</v>
      </c>
      <c r="K18" s="15">
        <f>I18*J18</f>
        <v>45000</v>
      </c>
      <c r="L18" s="15">
        <f>D18+F18+H18+K18</f>
        <v>330000</v>
      </c>
      <c r="M18" s="16"/>
    </row>
    <row r="19" spans="1:13">
      <c r="A19" s="15">
        <v>11</v>
      </c>
      <c r="B19" s="16" t="s">
        <v>27</v>
      </c>
      <c r="C19" s="15">
        <v>8</v>
      </c>
      <c r="D19" s="15">
        <f>C19*18750</f>
        <v>150000</v>
      </c>
      <c r="E19" s="15">
        <v>4</v>
      </c>
      <c r="F19" s="15">
        <f>E19*32500</f>
        <v>130000</v>
      </c>
      <c r="G19" s="15"/>
      <c r="H19" s="15"/>
      <c r="I19" s="15">
        <f>E19+G19</f>
        <v>4</v>
      </c>
      <c r="J19" s="15">
        <v>15000</v>
      </c>
      <c r="K19" s="15">
        <f>I19*J19</f>
        <v>60000</v>
      </c>
      <c r="L19" s="15">
        <f>D19+F19+H19+K19</f>
        <v>340000</v>
      </c>
      <c r="M19" s="16"/>
    </row>
    <row r="20" spans="1:13">
      <c r="A20" s="15">
        <v>12</v>
      </c>
      <c r="B20" s="16" t="s">
        <v>28</v>
      </c>
      <c r="C20" s="15">
        <v>8</v>
      </c>
      <c r="D20" s="15">
        <f>C20*18750</f>
        <v>150000</v>
      </c>
      <c r="E20" s="15">
        <v>4</v>
      </c>
      <c r="F20" s="15">
        <f>E20*32500</f>
        <v>130000</v>
      </c>
      <c r="G20" s="15"/>
      <c r="H20" s="15"/>
      <c r="I20" s="15">
        <f>E20+G20</f>
        <v>4</v>
      </c>
      <c r="J20" s="15">
        <v>15000</v>
      </c>
      <c r="K20" s="15">
        <f>I20*J20</f>
        <v>60000</v>
      </c>
      <c r="L20" s="15">
        <f>D20+F20+H20+K20</f>
        <v>340000</v>
      </c>
      <c r="M20" s="16"/>
    </row>
    <row r="21" spans="1:13">
      <c r="A21" s="15">
        <v>13</v>
      </c>
      <c r="B21" s="16" t="s">
        <v>29</v>
      </c>
      <c r="C21" s="15">
        <v>8</v>
      </c>
      <c r="D21" s="15">
        <f>C21*18750</f>
        <v>150000</v>
      </c>
      <c r="E21" s="15">
        <v>4</v>
      </c>
      <c r="F21" s="15">
        <f>E21*32500</f>
        <v>130000</v>
      </c>
      <c r="G21" s="15"/>
      <c r="H21" s="15"/>
      <c r="I21" s="15">
        <f>E21+G21</f>
        <v>4</v>
      </c>
      <c r="J21" s="15">
        <v>15000</v>
      </c>
      <c r="K21" s="15">
        <f>I21*J21</f>
        <v>60000</v>
      </c>
      <c r="L21" s="15">
        <f>D21+F21+H21+K21</f>
        <v>340000</v>
      </c>
      <c r="M21" s="16"/>
    </row>
    <row r="22" spans="1:13">
      <c r="A22" s="18">
        <v>4</v>
      </c>
      <c r="B22" s="19" t="s">
        <v>30</v>
      </c>
      <c r="C22" s="18">
        <f t="shared" ref="C22:L22" si="0">C23+C24+C25+C26</f>
        <v>22</v>
      </c>
      <c r="D22" s="18">
        <f t="shared" si="0"/>
        <v>412500</v>
      </c>
      <c r="E22" s="18">
        <f t="shared" si="0"/>
        <v>9</v>
      </c>
      <c r="F22" s="18">
        <f t="shared" si="0"/>
        <v>292500</v>
      </c>
      <c r="G22" s="18"/>
      <c r="H22" s="18"/>
      <c r="I22" s="18">
        <f t="shared" si="0"/>
        <v>9</v>
      </c>
      <c r="J22" s="18">
        <f t="shared" si="0"/>
        <v>60000</v>
      </c>
      <c r="K22" s="18">
        <f t="shared" si="0"/>
        <v>135000</v>
      </c>
      <c r="L22" s="18">
        <f t="shared" si="0"/>
        <v>840000</v>
      </c>
      <c r="M22" s="20"/>
    </row>
    <row r="23" spans="1:13">
      <c r="A23" s="15">
        <v>14</v>
      </c>
      <c r="B23" s="16" t="s">
        <v>31</v>
      </c>
      <c r="C23" s="15">
        <v>6</v>
      </c>
      <c r="D23" s="15">
        <f>C23*18750</f>
        <v>112500</v>
      </c>
      <c r="E23" s="15">
        <v>2</v>
      </c>
      <c r="F23" s="15">
        <f>E23*32500</f>
        <v>65000</v>
      </c>
      <c r="G23" s="15"/>
      <c r="H23" s="15"/>
      <c r="I23" s="15">
        <f>E23+G23</f>
        <v>2</v>
      </c>
      <c r="J23" s="15">
        <v>15000</v>
      </c>
      <c r="K23" s="15">
        <f>I23*J23</f>
        <v>30000</v>
      </c>
      <c r="L23" s="15">
        <f>D23+F23+H23+K23</f>
        <v>207500</v>
      </c>
      <c r="M23" s="16"/>
    </row>
    <row r="24" spans="1:13">
      <c r="A24" s="15">
        <v>15</v>
      </c>
      <c r="B24" s="16" t="s">
        <v>32</v>
      </c>
      <c r="C24" s="15">
        <v>5</v>
      </c>
      <c r="D24" s="15">
        <f>C24*18750</f>
        <v>93750</v>
      </c>
      <c r="E24" s="15">
        <v>3</v>
      </c>
      <c r="F24" s="15">
        <f>E24*32500</f>
        <v>97500</v>
      </c>
      <c r="G24" s="15"/>
      <c r="H24" s="15"/>
      <c r="I24" s="15">
        <f>E24+G24</f>
        <v>3</v>
      </c>
      <c r="J24" s="15">
        <v>15000</v>
      </c>
      <c r="K24" s="15">
        <f>I24*J24</f>
        <v>45000</v>
      </c>
      <c r="L24" s="15">
        <f>D24+F24+H24+K24</f>
        <v>236250</v>
      </c>
      <c r="M24" s="16"/>
    </row>
    <row r="25" spans="1:13">
      <c r="A25" s="15">
        <v>16</v>
      </c>
      <c r="B25" s="16" t="s">
        <v>33</v>
      </c>
      <c r="C25" s="15">
        <v>5</v>
      </c>
      <c r="D25" s="15">
        <f>C25*18750</f>
        <v>93750</v>
      </c>
      <c r="E25" s="15">
        <v>2</v>
      </c>
      <c r="F25" s="15">
        <f>E25*32500</f>
        <v>65000</v>
      </c>
      <c r="G25" s="15"/>
      <c r="H25" s="15"/>
      <c r="I25" s="15">
        <f>E25+G25</f>
        <v>2</v>
      </c>
      <c r="J25" s="15">
        <v>15000</v>
      </c>
      <c r="K25" s="15">
        <f>I25*J25</f>
        <v>30000</v>
      </c>
      <c r="L25" s="15">
        <f>D25+F25+H25+K25</f>
        <v>188750</v>
      </c>
      <c r="M25" s="16"/>
    </row>
    <row r="26" spans="1:13">
      <c r="A26" s="15">
        <v>17</v>
      </c>
      <c r="B26" s="16" t="s">
        <v>34</v>
      </c>
      <c r="C26" s="15">
        <v>6</v>
      </c>
      <c r="D26" s="15">
        <f>C26*18750</f>
        <v>112500</v>
      </c>
      <c r="E26" s="15">
        <v>2</v>
      </c>
      <c r="F26" s="15">
        <f>E26*32500</f>
        <v>65000</v>
      </c>
      <c r="G26" s="15"/>
      <c r="H26" s="15"/>
      <c r="I26" s="15">
        <f>E26+G26</f>
        <v>2</v>
      </c>
      <c r="J26" s="15">
        <v>15000</v>
      </c>
      <c r="K26" s="15">
        <f>I26*J26</f>
        <v>30000</v>
      </c>
      <c r="L26" s="15">
        <f>D26+F26+H26+K26</f>
        <v>207500</v>
      </c>
      <c r="M26" s="16"/>
    </row>
    <row r="27" spans="1:13">
      <c r="A27" s="18">
        <v>5</v>
      </c>
      <c r="B27" s="19" t="s">
        <v>35</v>
      </c>
      <c r="C27" s="18">
        <f t="shared" ref="C27:K27" si="1">C28+C29+C30+C31</f>
        <v>22</v>
      </c>
      <c r="D27" s="18">
        <f t="shared" si="1"/>
        <v>412500</v>
      </c>
      <c r="E27" s="18">
        <f t="shared" si="1"/>
        <v>9</v>
      </c>
      <c r="F27" s="18">
        <f t="shared" si="1"/>
        <v>292500</v>
      </c>
      <c r="G27" s="18"/>
      <c r="H27" s="18"/>
      <c r="I27" s="18">
        <f t="shared" si="1"/>
        <v>9</v>
      </c>
      <c r="J27" s="18">
        <f t="shared" si="1"/>
        <v>60000</v>
      </c>
      <c r="K27" s="18">
        <f t="shared" si="1"/>
        <v>135000</v>
      </c>
      <c r="L27" s="18">
        <f>L28+L29+L30+L31</f>
        <v>840000</v>
      </c>
      <c r="M27" s="20"/>
    </row>
    <row r="28" spans="1:13">
      <c r="A28" s="15">
        <v>18</v>
      </c>
      <c r="B28" s="16" t="s">
        <v>36</v>
      </c>
      <c r="C28" s="15">
        <v>6</v>
      </c>
      <c r="D28" s="15">
        <f>C28*18750</f>
        <v>112500</v>
      </c>
      <c r="E28" s="15">
        <v>2</v>
      </c>
      <c r="F28" s="15">
        <f>E28*32500</f>
        <v>65000</v>
      </c>
      <c r="G28" s="15"/>
      <c r="H28" s="15"/>
      <c r="I28" s="15">
        <f>E28+G28</f>
        <v>2</v>
      </c>
      <c r="J28" s="15">
        <v>15000</v>
      </c>
      <c r="K28" s="15">
        <f>I28*J28</f>
        <v>30000</v>
      </c>
      <c r="L28" s="15">
        <f>D28+F28+H28+K28</f>
        <v>207500</v>
      </c>
      <c r="M28" s="16"/>
    </row>
    <row r="29" spans="1:13">
      <c r="A29" s="15">
        <v>19</v>
      </c>
      <c r="B29" s="16" t="s">
        <v>37</v>
      </c>
      <c r="C29" s="15">
        <v>5</v>
      </c>
      <c r="D29" s="15">
        <f>C29*18750</f>
        <v>93750</v>
      </c>
      <c r="E29" s="15">
        <v>3</v>
      </c>
      <c r="F29" s="15">
        <f>E29*32500</f>
        <v>97500</v>
      </c>
      <c r="G29" s="15"/>
      <c r="H29" s="15"/>
      <c r="I29" s="15">
        <f>E29+G29</f>
        <v>3</v>
      </c>
      <c r="J29" s="15">
        <v>15000</v>
      </c>
      <c r="K29" s="15">
        <f>I29*J29</f>
        <v>45000</v>
      </c>
      <c r="L29" s="15">
        <f>D29+F29+H29+K29</f>
        <v>236250</v>
      </c>
      <c r="M29" s="16"/>
    </row>
    <row r="30" spans="1:13">
      <c r="A30" s="15">
        <v>20</v>
      </c>
      <c r="B30" s="16" t="s">
        <v>38</v>
      </c>
      <c r="C30" s="15">
        <v>6</v>
      </c>
      <c r="D30" s="15">
        <f>C30*18750</f>
        <v>112500</v>
      </c>
      <c r="E30" s="15">
        <v>2</v>
      </c>
      <c r="F30" s="15">
        <f>E30*32500</f>
        <v>65000</v>
      </c>
      <c r="G30" s="15"/>
      <c r="H30" s="15"/>
      <c r="I30" s="15">
        <f>E30+G30</f>
        <v>2</v>
      </c>
      <c r="J30" s="15">
        <v>15000</v>
      </c>
      <c r="K30" s="15">
        <f>I30*J30</f>
        <v>30000</v>
      </c>
      <c r="L30" s="15">
        <f>D30+F30+H30+K30</f>
        <v>207500</v>
      </c>
      <c r="M30" s="16"/>
    </row>
    <row r="31" spans="1:13">
      <c r="A31" s="15">
        <v>21</v>
      </c>
      <c r="B31" s="16" t="s">
        <v>39</v>
      </c>
      <c r="C31" s="15">
        <v>5</v>
      </c>
      <c r="D31" s="15">
        <f>C31*18750</f>
        <v>93750</v>
      </c>
      <c r="E31" s="15">
        <v>2</v>
      </c>
      <c r="F31" s="15">
        <f>E31*32500</f>
        <v>65000</v>
      </c>
      <c r="G31" s="15"/>
      <c r="H31" s="15"/>
      <c r="I31" s="15">
        <f>E31+G31</f>
        <v>2</v>
      </c>
      <c r="J31" s="15">
        <v>15000</v>
      </c>
      <c r="K31" s="15">
        <f>I31*J31</f>
        <v>30000</v>
      </c>
      <c r="L31" s="15">
        <f>D31+F31+H31+K31</f>
        <v>188750</v>
      </c>
      <c r="M31" s="16"/>
    </row>
    <row r="32" spans="1:13">
      <c r="A32" s="18">
        <v>6</v>
      </c>
      <c r="B32" s="19" t="s">
        <v>40</v>
      </c>
      <c r="C32" s="18">
        <f t="shared" ref="C32:L32" si="2">C33+C34+C35+C36</f>
        <v>22</v>
      </c>
      <c r="D32" s="18">
        <f t="shared" si="2"/>
        <v>412500</v>
      </c>
      <c r="E32" s="18">
        <f t="shared" si="2"/>
        <v>9</v>
      </c>
      <c r="F32" s="18">
        <f t="shared" si="2"/>
        <v>292500</v>
      </c>
      <c r="G32" s="18"/>
      <c r="H32" s="18"/>
      <c r="I32" s="18">
        <f t="shared" si="2"/>
        <v>9</v>
      </c>
      <c r="J32" s="18">
        <f t="shared" si="2"/>
        <v>60000</v>
      </c>
      <c r="K32" s="18">
        <f t="shared" si="2"/>
        <v>135000</v>
      </c>
      <c r="L32" s="18">
        <f t="shared" si="2"/>
        <v>840000</v>
      </c>
      <c r="M32" s="20"/>
    </row>
    <row r="33" spans="1:13">
      <c r="A33" s="15">
        <v>22</v>
      </c>
      <c r="B33" s="16" t="s">
        <v>41</v>
      </c>
      <c r="C33" s="15">
        <v>7</v>
      </c>
      <c r="D33" s="15">
        <f>C33*18750</f>
        <v>131250</v>
      </c>
      <c r="E33" s="15">
        <v>4</v>
      </c>
      <c r="F33" s="15">
        <f>E33*32500</f>
        <v>130000</v>
      </c>
      <c r="G33" s="15"/>
      <c r="H33" s="15"/>
      <c r="I33" s="15">
        <f t="shared" ref="I33:I96" si="3">E33+G33</f>
        <v>4</v>
      </c>
      <c r="J33" s="15">
        <v>15000</v>
      </c>
      <c r="K33" s="15">
        <f>I33*J33</f>
        <v>60000</v>
      </c>
      <c r="L33" s="15">
        <f>D33+F33+H33+K33</f>
        <v>321250</v>
      </c>
      <c r="M33" s="16"/>
    </row>
    <row r="34" spans="1:13">
      <c r="A34" s="15">
        <v>23</v>
      </c>
      <c r="B34" s="16" t="s">
        <v>42</v>
      </c>
      <c r="C34" s="15">
        <v>0</v>
      </c>
      <c r="D34" s="15">
        <f>C34*18750</f>
        <v>0</v>
      </c>
      <c r="E34" s="15">
        <v>0</v>
      </c>
      <c r="F34" s="15">
        <f>E34*32500</f>
        <v>0</v>
      </c>
      <c r="G34" s="15"/>
      <c r="H34" s="15"/>
      <c r="I34" s="15">
        <f t="shared" si="3"/>
        <v>0</v>
      </c>
      <c r="J34" s="15">
        <v>15000</v>
      </c>
      <c r="K34" s="15">
        <f>I34*J34</f>
        <v>0</v>
      </c>
      <c r="L34" s="15">
        <f>D34+F34+H34+K34</f>
        <v>0</v>
      </c>
      <c r="M34" s="16"/>
    </row>
    <row r="35" spans="1:13">
      <c r="A35" s="15">
        <v>24</v>
      </c>
      <c r="B35" s="16" t="s">
        <v>43</v>
      </c>
      <c r="C35" s="15">
        <v>8</v>
      </c>
      <c r="D35" s="15">
        <f>C35*18750</f>
        <v>150000</v>
      </c>
      <c r="E35" s="15">
        <v>2</v>
      </c>
      <c r="F35" s="15">
        <f>E35*32500</f>
        <v>65000</v>
      </c>
      <c r="G35" s="15"/>
      <c r="H35" s="15"/>
      <c r="I35" s="15">
        <f t="shared" si="3"/>
        <v>2</v>
      </c>
      <c r="J35" s="15">
        <v>15000</v>
      </c>
      <c r="K35" s="15">
        <f>I35*J35</f>
        <v>30000</v>
      </c>
      <c r="L35" s="15">
        <f>D35+F35+H35+K35</f>
        <v>245000</v>
      </c>
      <c r="M35" s="16"/>
    </row>
    <row r="36" spans="1:13">
      <c r="A36" s="15">
        <v>25</v>
      </c>
      <c r="B36" s="16" t="s">
        <v>44</v>
      </c>
      <c r="C36" s="15">
        <v>7</v>
      </c>
      <c r="D36" s="15">
        <f>C36*18750</f>
        <v>131250</v>
      </c>
      <c r="E36" s="15">
        <v>3</v>
      </c>
      <c r="F36" s="15">
        <f>E36*32500</f>
        <v>97500</v>
      </c>
      <c r="G36" s="15"/>
      <c r="H36" s="15"/>
      <c r="I36" s="15">
        <f t="shared" si="3"/>
        <v>3</v>
      </c>
      <c r="J36" s="15">
        <v>15000</v>
      </c>
      <c r="K36" s="15">
        <f>I36*J36</f>
        <v>45000</v>
      </c>
      <c r="L36" s="15">
        <f>D36+F36+H36+K36</f>
        <v>273750</v>
      </c>
      <c r="M36" s="16"/>
    </row>
    <row r="37" spans="1:13">
      <c r="A37" s="18">
        <v>7</v>
      </c>
      <c r="B37" s="19" t="s">
        <v>45</v>
      </c>
      <c r="C37" s="18">
        <f t="shared" ref="C37:L37" si="4">C38+C39+C40</f>
        <v>22</v>
      </c>
      <c r="D37" s="18">
        <f t="shared" si="4"/>
        <v>412500</v>
      </c>
      <c r="E37" s="18">
        <f t="shared" si="4"/>
        <v>9</v>
      </c>
      <c r="F37" s="18">
        <f t="shared" si="4"/>
        <v>292500</v>
      </c>
      <c r="G37" s="18"/>
      <c r="H37" s="18"/>
      <c r="I37" s="18">
        <f t="shared" si="4"/>
        <v>9</v>
      </c>
      <c r="J37" s="18">
        <f t="shared" si="4"/>
        <v>30000</v>
      </c>
      <c r="K37" s="18">
        <f t="shared" si="4"/>
        <v>135000</v>
      </c>
      <c r="L37" s="18">
        <f t="shared" si="4"/>
        <v>840000</v>
      </c>
      <c r="M37" s="20"/>
    </row>
    <row r="38" spans="1:13">
      <c r="A38" s="15">
        <v>26</v>
      </c>
      <c r="B38" s="16" t="s">
        <v>46</v>
      </c>
      <c r="C38" s="15">
        <v>12</v>
      </c>
      <c r="D38" s="15">
        <f>C38*18750</f>
        <v>225000</v>
      </c>
      <c r="E38" s="15">
        <v>4</v>
      </c>
      <c r="F38" s="15">
        <f>E38*32500</f>
        <v>130000</v>
      </c>
      <c r="G38" s="15"/>
      <c r="H38" s="15"/>
      <c r="I38" s="15">
        <f t="shared" si="3"/>
        <v>4</v>
      </c>
      <c r="J38" s="15">
        <v>15000</v>
      </c>
      <c r="K38" s="15">
        <f>I38*J38</f>
        <v>60000</v>
      </c>
      <c r="L38" s="15">
        <f>D38+F38+H38+K38</f>
        <v>415000</v>
      </c>
      <c r="M38" s="16"/>
    </row>
    <row r="39" spans="1:13">
      <c r="A39" s="15">
        <v>27</v>
      </c>
      <c r="B39" s="16" t="s">
        <v>47</v>
      </c>
      <c r="C39" s="15"/>
      <c r="D39" s="15">
        <f>C39*18750</f>
        <v>0</v>
      </c>
      <c r="E39" s="15"/>
      <c r="F39" s="15">
        <f>E39*32500</f>
        <v>0</v>
      </c>
      <c r="G39" s="15"/>
      <c r="H39" s="15"/>
      <c r="I39" s="15">
        <f t="shared" si="3"/>
        <v>0</v>
      </c>
      <c r="J39" s="15">
        <v>0</v>
      </c>
      <c r="K39" s="15">
        <f>I39*J39</f>
        <v>0</v>
      </c>
      <c r="L39" s="15">
        <f>D39+F39+H39+K39</f>
        <v>0</v>
      </c>
      <c r="M39" s="16"/>
    </row>
    <row r="40" spans="1:13">
      <c r="A40" s="15">
        <v>28</v>
      </c>
      <c r="B40" s="16" t="s">
        <v>48</v>
      </c>
      <c r="C40" s="15">
        <v>10</v>
      </c>
      <c r="D40" s="15">
        <f>C40*18750</f>
        <v>187500</v>
      </c>
      <c r="E40" s="15">
        <v>5</v>
      </c>
      <c r="F40" s="15">
        <f>E40*32500</f>
        <v>162500</v>
      </c>
      <c r="G40" s="15"/>
      <c r="H40" s="15"/>
      <c r="I40" s="15">
        <f t="shared" si="3"/>
        <v>5</v>
      </c>
      <c r="J40" s="15">
        <v>15000</v>
      </c>
      <c r="K40" s="15">
        <f>I40*J40</f>
        <v>75000</v>
      </c>
      <c r="L40" s="15">
        <f>D40+F40+H40+K40</f>
        <v>425000</v>
      </c>
      <c r="M40" s="16"/>
    </row>
    <row r="41" spans="1:13">
      <c r="A41" s="18">
        <v>8</v>
      </c>
      <c r="B41" s="19" t="s">
        <v>49</v>
      </c>
      <c r="C41" s="18">
        <f t="shared" ref="C41:L41" si="5">C42+C43+C44</f>
        <v>22</v>
      </c>
      <c r="D41" s="18">
        <f t="shared" si="5"/>
        <v>412500</v>
      </c>
      <c r="E41" s="18">
        <f t="shared" si="5"/>
        <v>9</v>
      </c>
      <c r="F41" s="18">
        <f t="shared" si="5"/>
        <v>292500</v>
      </c>
      <c r="G41" s="18"/>
      <c r="H41" s="18"/>
      <c r="I41" s="18">
        <f t="shared" si="5"/>
        <v>9</v>
      </c>
      <c r="J41" s="18">
        <f t="shared" si="5"/>
        <v>45000</v>
      </c>
      <c r="K41" s="18">
        <f t="shared" si="5"/>
        <v>135000</v>
      </c>
      <c r="L41" s="18">
        <f t="shared" si="5"/>
        <v>840000</v>
      </c>
      <c r="M41" s="20"/>
    </row>
    <row r="42" spans="1:13">
      <c r="A42" s="15">
        <v>29</v>
      </c>
      <c r="B42" s="16" t="s">
        <v>50</v>
      </c>
      <c r="C42" s="15">
        <v>7</v>
      </c>
      <c r="D42" s="15">
        <f>C42*18750</f>
        <v>131250</v>
      </c>
      <c r="E42" s="15">
        <v>4</v>
      </c>
      <c r="F42" s="15">
        <f>E42*32500</f>
        <v>130000</v>
      </c>
      <c r="G42" s="15"/>
      <c r="H42" s="15"/>
      <c r="I42" s="15">
        <f t="shared" si="3"/>
        <v>4</v>
      </c>
      <c r="J42" s="15">
        <v>15000</v>
      </c>
      <c r="K42" s="15">
        <f>I42*J42</f>
        <v>60000</v>
      </c>
      <c r="L42" s="15">
        <f>D42+F42+H42+K42</f>
        <v>321250</v>
      </c>
      <c r="M42" s="16"/>
    </row>
    <row r="43" spans="1:13">
      <c r="A43" s="15">
        <v>30</v>
      </c>
      <c r="B43" s="16" t="s">
        <v>51</v>
      </c>
      <c r="C43" s="15">
        <v>7</v>
      </c>
      <c r="D43" s="15">
        <f>C43*18750</f>
        <v>131250</v>
      </c>
      <c r="E43" s="15">
        <v>3</v>
      </c>
      <c r="F43" s="15">
        <f>E43*32500</f>
        <v>97500</v>
      </c>
      <c r="G43" s="15"/>
      <c r="H43" s="15"/>
      <c r="I43" s="15">
        <f t="shared" si="3"/>
        <v>3</v>
      </c>
      <c r="J43" s="15">
        <v>15000</v>
      </c>
      <c r="K43" s="15">
        <f>I43*J43</f>
        <v>45000</v>
      </c>
      <c r="L43" s="15">
        <f>D43+F43+H43+K43</f>
        <v>273750</v>
      </c>
      <c r="M43" s="16"/>
    </row>
    <row r="44" spans="1:13">
      <c r="A44" s="15">
        <v>31</v>
      </c>
      <c r="B44" s="16" t="s">
        <v>52</v>
      </c>
      <c r="C44" s="15">
        <v>8</v>
      </c>
      <c r="D44" s="15">
        <f>C44*18750</f>
        <v>150000</v>
      </c>
      <c r="E44" s="15">
        <v>2</v>
      </c>
      <c r="F44" s="15">
        <f>E44*32500</f>
        <v>65000</v>
      </c>
      <c r="G44" s="15"/>
      <c r="H44" s="15"/>
      <c r="I44" s="15">
        <f t="shared" si="3"/>
        <v>2</v>
      </c>
      <c r="J44" s="15">
        <v>15000</v>
      </c>
      <c r="K44" s="15">
        <f>I44*J44</f>
        <v>30000</v>
      </c>
      <c r="L44" s="15">
        <f>D44+F44+H44+K44</f>
        <v>245000</v>
      </c>
      <c r="M44" s="16"/>
    </row>
    <row r="45" spans="1:13" s="14" customFormat="1" ht="15">
      <c r="A45" s="18">
        <v>9</v>
      </c>
      <c r="B45" s="19" t="s">
        <v>53</v>
      </c>
      <c r="C45" s="18">
        <f t="shared" ref="C45:L45" si="6">C46+C47+C48+C49+C50+C51</f>
        <v>22</v>
      </c>
      <c r="D45" s="18">
        <f t="shared" si="6"/>
        <v>412500</v>
      </c>
      <c r="E45" s="18">
        <f t="shared" si="6"/>
        <v>9</v>
      </c>
      <c r="F45" s="18">
        <f t="shared" si="6"/>
        <v>292500</v>
      </c>
      <c r="G45" s="18"/>
      <c r="H45" s="18"/>
      <c r="I45" s="18">
        <f t="shared" si="6"/>
        <v>9</v>
      </c>
      <c r="J45" s="18">
        <f t="shared" si="6"/>
        <v>90000</v>
      </c>
      <c r="K45" s="18">
        <f t="shared" si="6"/>
        <v>135000</v>
      </c>
      <c r="L45" s="18">
        <f t="shared" si="6"/>
        <v>840000</v>
      </c>
      <c r="M45" s="20"/>
    </row>
    <row r="46" spans="1:13">
      <c r="A46" s="15">
        <v>32</v>
      </c>
      <c r="B46" s="16" t="s">
        <v>54</v>
      </c>
      <c r="C46" s="15">
        <v>4</v>
      </c>
      <c r="D46" s="15">
        <f t="shared" ref="D46:D51" si="7">C46*18750</f>
        <v>75000</v>
      </c>
      <c r="E46" s="15">
        <v>2</v>
      </c>
      <c r="F46" s="15">
        <f t="shared" ref="F46:F51" si="8">E46*32500</f>
        <v>65000</v>
      </c>
      <c r="G46" s="15"/>
      <c r="H46" s="15"/>
      <c r="I46" s="15">
        <f t="shared" si="3"/>
        <v>2</v>
      </c>
      <c r="J46" s="15">
        <v>15000</v>
      </c>
      <c r="K46" s="15">
        <f t="shared" ref="K46:K51" si="9">I46*J46</f>
        <v>30000</v>
      </c>
      <c r="L46" s="15">
        <f t="shared" ref="L46:L51" si="10">D46+F46+H46+K46</f>
        <v>170000</v>
      </c>
      <c r="M46" s="16"/>
    </row>
    <row r="47" spans="1:13">
      <c r="A47" s="15">
        <v>33</v>
      </c>
      <c r="B47" s="16" t="s">
        <v>55</v>
      </c>
      <c r="C47" s="15">
        <v>5</v>
      </c>
      <c r="D47" s="15">
        <f t="shared" si="7"/>
        <v>93750</v>
      </c>
      <c r="E47" s="15">
        <v>0</v>
      </c>
      <c r="F47" s="15">
        <f t="shared" si="8"/>
        <v>0</v>
      </c>
      <c r="G47" s="15"/>
      <c r="H47" s="15"/>
      <c r="I47" s="15">
        <f t="shared" si="3"/>
        <v>0</v>
      </c>
      <c r="J47" s="15">
        <v>15000</v>
      </c>
      <c r="K47" s="15">
        <f t="shared" si="9"/>
        <v>0</v>
      </c>
      <c r="L47" s="15">
        <f t="shared" si="10"/>
        <v>93750</v>
      </c>
      <c r="M47" s="16"/>
    </row>
    <row r="48" spans="1:13">
      <c r="A48" s="15">
        <v>34</v>
      </c>
      <c r="B48" s="16" t="s">
        <v>56</v>
      </c>
      <c r="C48" s="15">
        <v>3</v>
      </c>
      <c r="D48" s="15">
        <f t="shared" si="7"/>
        <v>56250</v>
      </c>
      <c r="E48" s="15">
        <v>2</v>
      </c>
      <c r="F48" s="15">
        <f t="shared" si="8"/>
        <v>65000</v>
      </c>
      <c r="G48" s="15"/>
      <c r="H48" s="15"/>
      <c r="I48" s="15">
        <f t="shared" si="3"/>
        <v>2</v>
      </c>
      <c r="J48" s="15">
        <v>15000</v>
      </c>
      <c r="K48" s="15">
        <f t="shared" si="9"/>
        <v>30000</v>
      </c>
      <c r="L48" s="15">
        <f t="shared" si="10"/>
        <v>151250</v>
      </c>
      <c r="M48" s="16"/>
    </row>
    <row r="49" spans="1:13">
      <c r="A49" s="15">
        <v>35</v>
      </c>
      <c r="B49" s="16" t="s">
        <v>57</v>
      </c>
      <c r="C49" s="15">
        <v>3</v>
      </c>
      <c r="D49" s="15">
        <f t="shared" si="7"/>
        <v>56250</v>
      </c>
      <c r="E49" s="15">
        <v>2</v>
      </c>
      <c r="F49" s="15">
        <f t="shared" si="8"/>
        <v>65000</v>
      </c>
      <c r="G49" s="15"/>
      <c r="H49" s="15"/>
      <c r="I49" s="15">
        <f t="shared" si="3"/>
        <v>2</v>
      </c>
      <c r="J49" s="15">
        <v>15000</v>
      </c>
      <c r="K49" s="15">
        <f t="shared" si="9"/>
        <v>30000</v>
      </c>
      <c r="L49" s="15">
        <f t="shared" si="10"/>
        <v>151250</v>
      </c>
      <c r="M49" s="16"/>
    </row>
    <row r="50" spans="1:13">
      <c r="A50" s="15">
        <v>36</v>
      </c>
      <c r="B50" s="16" t="s">
        <v>58</v>
      </c>
      <c r="C50" s="15">
        <v>3</v>
      </c>
      <c r="D50" s="15">
        <f t="shared" si="7"/>
        <v>56250</v>
      </c>
      <c r="E50" s="15">
        <v>2</v>
      </c>
      <c r="F50" s="15">
        <f t="shared" si="8"/>
        <v>65000</v>
      </c>
      <c r="G50" s="15"/>
      <c r="H50" s="15"/>
      <c r="I50" s="15">
        <f t="shared" si="3"/>
        <v>2</v>
      </c>
      <c r="J50" s="15">
        <v>15000</v>
      </c>
      <c r="K50" s="15">
        <f t="shared" si="9"/>
        <v>30000</v>
      </c>
      <c r="L50" s="15">
        <f t="shared" si="10"/>
        <v>151250</v>
      </c>
      <c r="M50" s="16"/>
    </row>
    <row r="51" spans="1:13">
      <c r="A51" s="15">
        <v>37</v>
      </c>
      <c r="B51" s="16" t="s">
        <v>59</v>
      </c>
      <c r="C51" s="15">
        <v>4</v>
      </c>
      <c r="D51" s="15">
        <f t="shared" si="7"/>
        <v>75000</v>
      </c>
      <c r="E51" s="15">
        <v>1</v>
      </c>
      <c r="F51" s="15">
        <f t="shared" si="8"/>
        <v>32500</v>
      </c>
      <c r="G51" s="15"/>
      <c r="H51" s="15"/>
      <c r="I51" s="15">
        <f t="shared" si="3"/>
        <v>1</v>
      </c>
      <c r="J51" s="15">
        <v>15000</v>
      </c>
      <c r="K51" s="15">
        <f t="shared" si="9"/>
        <v>15000</v>
      </c>
      <c r="L51" s="15">
        <f t="shared" si="10"/>
        <v>122500</v>
      </c>
      <c r="M51" s="16"/>
    </row>
    <row r="52" spans="1:13">
      <c r="A52" s="18">
        <v>10</v>
      </c>
      <c r="B52" s="19" t="s">
        <v>60</v>
      </c>
      <c r="C52" s="18">
        <f t="shared" ref="C52:L52" si="11">C53+C54+C55+C56</f>
        <v>22</v>
      </c>
      <c r="D52" s="18">
        <f t="shared" si="11"/>
        <v>412500</v>
      </c>
      <c r="E52" s="18">
        <f t="shared" si="11"/>
        <v>9</v>
      </c>
      <c r="F52" s="18">
        <f t="shared" si="11"/>
        <v>292500</v>
      </c>
      <c r="G52" s="18"/>
      <c r="H52" s="18"/>
      <c r="I52" s="18">
        <f t="shared" si="11"/>
        <v>9</v>
      </c>
      <c r="J52" s="18">
        <f t="shared" si="11"/>
        <v>60000</v>
      </c>
      <c r="K52" s="18">
        <f t="shared" si="11"/>
        <v>135000</v>
      </c>
      <c r="L52" s="18">
        <f t="shared" si="11"/>
        <v>840000</v>
      </c>
      <c r="M52" s="20"/>
    </row>
    <row r="53" spans="1:13">
      <c r="A53" s="15">
        <v>38</v>
      </c>
      <c r="B53" s="16" t="s">
        <v>61</v>
      </c>
      <c r="C53" s="15">
        <v>5</v>
      </c>
      <c r="D53" s="15">
        <f>C53*18750</f>
        <v>93750</v>
      </c>
      <c r="E53" s="15">
        <v>3</v>
      </c>
      <c r="F53" s="15">
        <f>E53*32500</f>
        <v>97500</v>
      </c>
      <c r="G53" s="15"/>
      <c r="H53" s="15"/>
      <c r="I53" s="15">
        <f t="shared" si="3"/>
        <v>3</v>
      </c>
      <c r="J53" s="15">
        <v>15000</v>
      </c>
      <c r="K53" s="15">
        <f>I53*J53</f>
        <v>45000</v>
      </c>
      <c r="L53" s="15">
        <f>D53+F53+H53+K53</f>
        <v>236250</v>
      </c>
      <c r="M53" s="16"/>
    </row>
    <row r="54" spans="1:13">
      <c r="A54" s="15">
        <v>39</v>
      </c>
      <c r="B54" s="16" t="s">
        <v>62</v>
      </c>
      <c r="C54" s="15">
        <v>6</v>
      </c>
      <c r="D54" s="15">
        <f>C54*18750</f>
        <v>112500</v>
      </c>
      <c r="E54" s="15">
        <v>2</v>
      </c>
      <c r="F54" s="15">
        <f>E54*32500</f>
        <v>65000</v>
      </c>
      <c r="G54" s="15"/>
      <c r="H54" s="15"/>
      <c r="I54" s="15">
        <f t="shared" si="3"/>
        <v>2</v>
      </c>
      <c r="J54" s="15">
        <v>15000</v>
      </c>
      <c r="K54" s="15">
        <f>I54*J54</f>
        <v>30000</v>
      </c>
      <c r="L54" s="15">
        <f>D54+F54+H54+K54</f>
        <v>207500</v>
      </c>
      <c r="M54" s="16"/>
    </row>
    <row r="55" spans="1:13">
      <c r="A55" s="15">
        <v>40</v>
      </c>
      <c r="B55" s="16" t="s">
        <v>63</v>
      </c>
      <c r="C55" s="15">
        <v>6</v>
      </c>
      <c r="D55" s="15">
        <f>C55*18750</f>
        <v>112500</v>
      </c>
      <c r="E55" s="15">
        <v>2</v>
      </c>
      <c r="F55" s="15">
        <f>E55*32500</f>
        <v>65000</v>
      </c>
      <c r="G55" s="15"/>
      <c r="H55" s="15"/>
      <c r="I55" s="15">
        <f t="shared" si="3"/>
        <v>2</v>
      </c>
      <c r="J55" s="15">
        <v>15000</v>
      </c>
      <c r="K55" s="15">
        <f>I55*J55</f>
        <v>30000</v>
      </c>
      <c r="L55" s="15">
        <f t="shared" ref="L55:L64" si="12">D55+F55+H55+K55</f>
        <v>207500</v>
      </c>
      <c r="M55" s="16"/>
    </row>
    <row r="56" spans="1:13">
      <c r="A56" s="15">
        <v>41</v>
      </c>
      <c r="B56" s="16" t="s">
        <v>64</v>
      </c>
      <c r="C56" s="15">
        <v>5</v>
      </c>
      <c r="D56" s="15">
        <f>C56*18750</f>
        <v>93750</v>
      </c>
      <c r="E56" s="15">
        <v>2</v>
      </c>
      <c r="F56" s="15">
        <f>E56*32500</f>
        <v>65000</v>
      </c>
      <c r="G56" s="15"/>
      <c r="H56" s="15"/>
      <c r="I56" s="15">
        <f t="shared" si="3"/>
        <v>2</v>
      </c>
      <c r="J56" s="15">
        <v>15000</v>
      </c>
      <c r="K56" s="15">
        <f>I56*J56</f>
        <v>30000</v>
      </c>
      <c r="L56" s="15">
        <f t="shared" si="12"/>
        <v>188750</v>
      </c>
      <c r="M56" s="16"/>
    </row>
    <row r="57" spans="1:13">
      <c r="A57" s="18">
        <v>11</v>
      </c>
      <c r="B57" s="19" t="s">
        <v>65</v>
      </c>
      <c r="C57" s="18">
        <f t="shared" ref="C57:L57" si="13">C58+C59+C60</f>
        <v>22</v>
      </c>
      <c r="D57" s="18">
        <f t="shared" si="13"/>
        <v>412500</v>
      </c>
      <c r="E57" s="18">
        <f t="shared" si="13"/>
        <v>9</v>
      </c>
      <c r="F57" s="18">
        <f t="shared" si="13"/>
        <v>292500</v>
      </c>
      <c r="G57" s="18"/>
      <c r="H57" s="18"/>
      <c r="I57" s="18">
        <f t="shared" si="13"/>
        <v>9</v>
      </c>
      <c r="J57" s="18">
        <f t="shared" si="13"/>
        <v>45000</v>
      </c>
      <c r="K57" s="18">
        <f t="shared" si="13"/>
        <v>135000</v>
      </c>
      <c r="L57" s="18">
        <f t="shared" si="13"/>
        <v>840000</v>
      </c>
      <c r="M57" s="20"/>
    </row>
    <row r="58" spans="1:13">
      <c r="A58" s="15">
        <v>42</v>
      </c>
      <c r="B58" s="16" t="s">
        <v>66</v>
      </c>
      <c r="C58" s="15">
        <v>7</v>
      </c>
      <c r="D58" s="15">
        <f>C58*18750</f>
        <v>131250</v>
      </c>
      <c r="E58" s="15">
        <v>4</v>
      </c>
      <c r="F58" s="15">
        <f>E58*32500</f>
        <v>130000</v>
      </c>
      <c r="G58" s="15"/>
      <c r="H58" s="15"/>
      <c r="I58" s="15">
        <f t="shared" si="3"/>
        <v>4</v>
      </c>
      <c r="J58" s="15">
        <v>15000</v>
      </c>
      <c r="K58" s="15">
        <f>I58*J58</f>
        <v>60000</v>
      </c>
      <c r="L58" s="15">
        <f t="shared" si="12"/>
        <v>321250</v>
      </c>
      <c r="M58" s="16"/>
    </row>
    <row r="59" spans="1:13">
      <c r="A59" s="15">
        <v>43</v>
      </c>
      <c r="B59" s="16" t="s">
        <v>67</v>
      </c>
      <c r="C59" s="15">
        <v>8</v>
      </c>
      <c r="D59" s="15">
        <f>C59*18750</f>
        <v>150000</v>
      </c>
      <c r="E59" s="15">
        <v>2</v>
      </c>
      <c r="F59" s="15">
        <f>E59*32500</f>
        <v>65000</v>
      </c>
      <c r="G59" s="15"/>
      <c r="H59" s="15"/>
      <c r="I59" s="15">
        <f t="shared" si="3"/>
        <v>2</v>
      </c>
      <c r="J59" s="15">
        <v>15000</v>
      </c>
      <c r="K59" s="15">
        <f>I59*J59</f>
        <v>30000</v>
      </c>
      <c r="L59" s="15">
        <f t="shared" si="12"/>
        <v>245000</v>
      </c>
      <c r="M59" s="16"/>
    </row>
    <row r="60" spans="1:13">
      <c r="A60" s="15">
        <v>44</v>
      </c>
      <c r="B60" s="16" t="s">
        <v>68</v>
      </c>
      <c r="C60" s="15">
        <v>7</v>
      </c>
      <c r="D60" s="15">
        <f>C60*18750</f>
        <v>131250</v>
      </c>
      <c r="E60" s="15">
        <v>3</v>
      </c>
      <c r="F60" s="15">
        <f>E60*32500</f>
        <v>97500</v>
      </c>
      <c r="G60" s="15"/>
      <c r="H60" s="15"/>
      <c r="I60" s="15">
        <f t="shared" si="3"/>
        <v>3</v>
      </c>
      <c r="J60" s="15">
        <v>15000</v>
      </c>
      <c r="K60" s="15">
        <f>I60*J60</f>
        <v>45000</v>
      </c>
      <c r="L60" s="15">
        <f t="shared" si="12"/>
        <v>273750</v>
      </c>
      <c r="M60" s="16"/>
    </row>
    <row r="61" spans="1:13">
      <c r="A61" s="18">
        <v>12</v>
      </c>
      <c r="B61" s="19" t="s">
        <v>69</v>
      </c>
      <c r="C61" s="18">
        <f t="shared" ref="C61:L61" si="14">C62+C63+C64</f>
        <v>22</v>
      </c>
      <c r="D61" s="18">
        <f t="shared" si="14"/>
        <v>412500</v>
      </c>
      <c r="E61" s="18">
        <f t="shared" si="14"/>
        <v>9</v>
      </c>
      <c r="F61" s="18">
        <f t="shared" si="14"/>
        <v>292500</v>
      </c>
      <c r="G61" s="18"/>
      <c r="H61" s="18"/>
      <c r="I61" s="18">
        <f t="shared" si="14"/>
        <v>9</v>
      </c>
      <c r="J61" s="18">
        <f t="shared" si="14"/>
        <v>45000</v>
      </c>
      <c r="K61" s="18">
        <f t="shared" si="14"/>
        <v>135000</v>
      </c>
      <c r="L61" s="18">
        <f t="shared" si="14"/>
        <v>840000</v>
      </c>
      <c r="M61" s="20"/>
    </row>
    <row r="62" spans="1:13">
      <c r="A62" s="15">
        <v>45</v>
      </c>
      <c r="B62" s="16" t="s">
        <v>70</v>
      </c>
      <c r="C62" s="15">
        <v>7</v>
      </c>
      <c r="D62" s="15">
        <f>C62*18750</f>
        <v>131250</v>
      </c>
      <c r="E62" s="15">
        <v>4</v>
      </c>
      <c r="F62" s="15">
        <f>E62*32500</f>
        <v>130000</v>
      </c>
      <c r="G62" s="15"/>
      <c r="H62" s="15"/>
      <c r="I62" s="15">
        <f t="shared" si="3"/>
        <v>4</v>
      </c>
      <c r="J62" s="15">
        <v>15000</v>
      </c>
      <c r="K62" s="15">
        <f>I62*J62</f>
        <v>60000</v>
      </c>
      <c r="L62" s="15">
        <f t="shared" si="12"/>
        <v>321250</v>
      </c>
      <c r="M62" s="16"/>
    </row>
    <row r="63" spans="1:13">
      <c r="A63" s="21">
        <v>46</v>
      </c>
      <c r="B63" s="22" t="s">
        <v>71</v>
      </c>
      <c r="C63" s="21">
        <v>8</v>
      </c>
      <c r="D63" s="15">
        <f>C63*18750</f>
        <v>150000</v>
      </c>
      <c r="E63" s="21">
        <v>2</v>
      </c>
      <c r="F63" s="15">
        <f>E63*32500</f>
        <v>65000</v>
      </c>
      <c r="G63" s="21"/>
      <c r="H63" s="15"/>
      <c r="I63" s="15">
        <f t="shared" si="3"/>
        <v>2</v>
      </c>
      <c r="J63" s="15">
        <v>15000</v>
      </c>
      <c r="K63" s="21">
        <f>I63*J63</f>
        <v>30000</v>
      </c>
      <c r="L63" s="15">
        <f t="shared" si="12"/>
        <v>245000</v>
      </c>
      <c r="M63" s="22"/>
    </row>
    <row r="64" spans="1:13">
      <c r="A64" s="15">
        <v>47</v>
      </c>
      <c r="B64" s="16" t="s">
        <v>72</v>
      </c>
      <c r="C64" s="15">
        <v>7</v>
      </c>
      <c r="D64" s="15">
        <f>C64*18750</f>
        <v>131250</v>
      </c>
      <c r="E64" s="15">
        <v>3</v>
      </c>
      <c r="F64" s="15">
        <f>E64*32500</f>
        <v>97500</v>
      </c>
      <c r="G64" s="15"/>
      <c r="H64" s="15"/>
      <c r="I64" s="15">
        <f t="shared" si="3"/>
        <v>3</v>
      </c>
      <c r="J64" s="15">
        <v>15000</v>
      </c>
      <c r="K64" s="15">
        <f>I64*J64</f>
        <v>45000</v>
      </c>
      <c r="L64" s="15">
        <f t="shared" si="12"/>
        <v>273750</v>
      </c>
      <c r="M64" s="16"/>
    </row>
    <row r="65" spans="1:13">
      <c r="A65" s="18">
        <v>13</v>
      </c>
      <c r="B65" s="19" t="s">
        <v>73</v>
      </c>
      <c r="C65" s="18">
        <f t="shared" ref="C65:L65" si="15">C66+C67+C68+C69</f>
        <v>22</v>
      </c>
      <c r="D65" s="18">
        <f t="shared" si="15"/>
        <v>412500</v>
      </c>
      <c r="E65" s="18">
        <f t="shared" si="15"/>
        <v>9</v>
      </c>
      <c r="F65" s="18">
        <f t="shared" si="15"/>
        <v>292500</v>
      </c>
      <c r="G65" s="18"/>
      <c r="H65" s="18"/>
      <c r="I65" s="18">
        <f t="shared" si="15"/>
        <v>9</v>
      </c>
      <c r="J65" s="18">
        <f t="shared" si="15"/>
        <v>60000</v>
      </c>
      <c r="K65" s="18">
        <f t="shared" si="15"/>
        <v>135000</v>
      </c>
      <c r="L65" s="18">
        <f t="shared" si="15"/>
        <v>840000</v>
      </c>
      <c r="M65" s="20"/>
    </row>
    <row r="66" spans="1:13">
      <c r="A66" s="15">
        <v>48</v>
      </c>
      <c r="B66" s="16" t="s">
        <v>74</v>
      </c>
      <c r="C66" s="15">
        <v>6</v>
      </c>
      <c r="D66" s="15">
        <f>C66*18750</f>
        <v>112500</v>
      </c>
      <c r="E66" s="15">
        <v>2</v>
      </c>
      <c r="F66" s="15">
        <f>E66*32500</f>
        <v>65000</v>
      </c>
      <c r="G66" s="15"/>
      <c r="H66" s="15"/>
      <c r="I66" s="15">
        <f t="shared" si="3"/>
        <v>2</v>
      </c>
      <c r="J66" s="15">
        <v>15000</v>
      </c>
      <c r="K66" s="15">
        <f>I66*J66</f>
        <v>30000</v>
      </c>
      <c r="L66" s="15">
        <f>D66+F66+H66+K66</f>
        <v>207500</v>
      </c>
      <c r="M66" s="16"/>
    </row>
    <row r="67" spans="1:13">
      <c r="A67" s="15">
        <v>49</v>
      </c>
      <c r="B67" s="16" t="s">
        <v>75</v>
      </c>
      <c r="C67" s="15">
        <v>5</v>
      </c>
      <c r="D67" s="15">
        <f>C67*18750</f>
        <v>93750</v>
      </c>
      <c r="E67" s="15">
        <v>2</v>
      </c>
      <c r="F67" s="15">
        <f>E67*32500</f>
        <v>65000</v>
      </c>
      <c r="G67" s="15"/>
      <c r="H67" s="15"/>
      <c r="I67" s="15">
        <f t="shared" si="3"/>
        <v>2</v>
      </c>
      <c r="J67" s="15">
        <v>15000</v>
      </c>
      <c r="K67" s="15">
        <f>I67*J67</f>
        <v>30000</v>
      </c>
      <c r="L67" s="15">
        <f t="shared" ref="L67:L73" si="16">D67+F67+H67+K67</f>
        <v>188750</v>
      </c>
      <c r="M67" s="16"/>
    </row>
    <row r="68" spans="1:13">
      <c r="A68" s="15">
        <v>50</v>
      </c>
      <c r="B68" s="16" t="s">
        <v>76</v>
      </c>
      <c r="C68" s="15">
        <v>6</v>
      </c>
      <c r="D68" s="15">
        <f>C68*18750</f>
        <v>112500</v>
      </c>
      <c r="E68" s="15">
        <v>2</v>
      </c>
      <c r="F68" s="15">
        <f>E68*32500</f>
        <v>65000</v>
      </c>
      <c r="G68" s="15"/>
      <c r="H68" s="15"/>
      <c r="I68" s="15">
        <f t="shared" si="3"/>
        <v>2</v>
      </c>
      <c r="J68" s="15">
        <v>15000</v>
      </c>
      <c r="K68" s="15">
        <f>I68*J68</f>
        <v>30000</v>
      </c>
      <c r="L68" s="15">
        <f t="shared" si="16"/>
        <v>207500</v>
      </c>
      <c r="M68" s="16"/>
    </row>
    <row r="69" spans="1:13">
      <c r="A69" s="15">
        <v>51</v>
      </c>
      <c r="B69" s="16" t="s">
        <v>77</v>
      </c>
      <c r="C69" s="15">
        <v>5</v>
      </c>
      <c r="D69" s="15">
        <f>C69*18750</f>
        <v>93750</v>
      </c>
      <c r="E69" s="15">
        <v>3</v>
      </c>
      <c r="F69" s="15">
        <f>E69*32500</f>
        <v>97500</v>
      </c>
      <c r="G69" s="15"/>
      <c r="H69" s="15"/>
      <c r="I69" s="15">
        <f t="shared" si="3"/>
        <v>3</v>
      </c>
      <c r="J69" s="15">
        <v>15000</v>
      </c>
      <c r="K69" s="15">
        <f>I69*J69</f>
        <v>45000</v>
      </c>
      <c r="L69" s="15">
        <f t="shared" si="16"/>
        <v>236250</v>
      </c>
      <c r="M69" s="16"/>
    </row>
    <row r="70" spans="1:13">
      <c r="A70" s="18">
        <v>14</v>
      </c>
      <c r="B70" s="19" t="s">
        <v>78</v>
      </c>
      <c r="C70" s="18">
        <f t="shared" ref="C70:L70" si="17">C71+C72+C73</f>
        <v>22</v>
      </c>
      <c r="D70" s="18">
        <f t="shared" si="17"/>
        <v>412500</v>
      </c>
      <c r="E70" s="18">
        <f t="shared" si="17"/>
        <v>9</v>
      </c>
      <c r="F70" s="18">
        <f t="shared" si="17"/>
        <v>292500</v>
      </c>
      <c r="G70" s="18"/>
      <c r="H70" s="18"/>
      <c r="I70" s="18">
        <f t="shared" si="17"/>
        <v>9</v>
      </c>
      <c r="J70" s="18">
        <f t="shared" si="17"/>
        <v>45000</v>
      </c>
      <c r="K70" s="18">
        <f t="shared" si="17"/>
        <v>135000</v>
      </c>
      <c r="L70" s="18">
        <f t="shared" si="17"/>
        <v>840000</v>
      </c>
      <c r="M70" s="20"/>
    </row>
    <row r="71" spans="1:13">
      <c r="A71" s="15">
        <v>52</v>
      </c>
      <c r="B71" s="16" t="s">
        <v>79</v>
      </c>
      <c r="C71" s="15">
        <v>7</v>
      </c>
      <c r="D71" s="15">
        <f>C71*18750</f>
        <v>131250</v>
      </c>
      <c r="E71" s="15">
        <v>4</v>
      </c>
      <c r="F71" s="15">
        <f>E71*32500</f>
        <v>130000</v>
      </c>
      <c r="G71" s="15"/>
      <c r="H71" s="15"/>
      <c r="I71" s="15">
        <f t="shared" si="3"/>
        <v>4</v>
      </c>
      <c r="J71" s="15">
        <v>15000</v>
      </c>
      <c r="K71" s="15">
        <f>I71*J71</f>
        <v>60000</v>
      </c>
      <c r="L71" s="15">
        <f t="shared" si="16"/>
        <v>321250</v>
      </c>
      <c r="M71" s="16"/>
    </row>
    <row r="72" spans="1:13">
      <c r="A72" s="15">
        <v>53</v>
      </c>
      <c r="B72" s="16" t="s">
        <v>80</v>
      </c>
      <c r="C72" s="15">
        <v>8</v>
      </c>
      <c r="D72" s="15">
        <f>C72*18750</f>
        <v>150000</v>
      </c>
      <c r="E72" s="15">
        <v>2</v>
      </c>
      <c r="F72" s="15">
        <f>E72*32500</f>
        <v>65000</v>
      </c>
      <c r="G72" s="15"/>
      <c r="H72" s="15"/>
      <c r="I72" s="15">
        <f t="shared" si="3"/>
        <v>2</v>
      </c>
      <c r="J72" s="15">
        <v>15000</v>
      </c>
      <c r="K72" s="15">
        <f>I72*J72</f>
        <v>30000</v>
      </c>
      <c r="L72" s="15">
        <f t="shared" si="16"/>
        <v>245000</v>
      </c>
      <c r="M72" s="16"/>
    </row>
    <row r="73" spans="1:13">
      <c r="A73" s="15">
        <v>54</v>
      </c>
      <c r="B73" s="16" t="s">
        <v>81</v>
      </c>
      <c r="C73" s="15">
        <v>7</v>
      </c>
      <c r="D73" s="15">
        <f>C73*18750</f>
        <v>131250</v>
      </c>
      <c r="E73" s="15">
        <v>3</v>
      </c>
      <c r="F73" s="15">
        <f>E73*32500</f>
        <v>97500</v>
      </c>
      <c r="G73" s="15"/>
      <c r="H73" s="15"/>
      <c r="I73" s="15">
        <f t="shared" si="3"/>
        <v>3</v>
      </c>
      <c r="J73" s="15">
        <v>15000</v>
      </c>
      <c r="K73" s="15">
        <f>I73*J73</f>
        <v>45000</v>
      </c>
      <c r="L73" s="15">
        <f t="shared" si="16"/>
        <v>273750</v>
      </c>
      <c r="M73" s="16"/>
    </row>
    <row r="74" spans="1:13">
      <c r="A74" s="18">
        <v>15</v>
      </c>
      <c r="B74" s="19" t="s">
        <v>82</v>
      </c>
      <c r="C74" s="18">
        <f t="shared" ref="C74:L74" si="18">C75+C76+C77+C78</f>
        <v>22</v>
      </c>
      <c r="D74" s="18">
        <f t="shared" si="18"/>
        <v>412500</v>
      </c>
      <c r="E74" s="18">
        <f t="shared" si="18"/>
        <v>9</v>
      </c>
      <c r="F74" s="18">
        <f t="shared" si="18"/>
        <v>292500</v>
      </c>
      <c r="G74" s="18"/>
      <c r="H74" s="18"/>
      <c r="I74" s="18">
        <f t="shared" si="18"/>
        <v>9</v>
      </c>
      <c r="J74" s="18">
        <f t="shared" si="18"/>
        <v>45000</v>
      </c>
      <c r="K74" s="18">
        <f t="shared" si="18"/>
        <v>135000</v>
      </c>
      <c r="L74" s="18">
        <f t="shared" si="18"/>
        <v>840000</v>
      </c>
      <c r="M74" s="20"/>
    </row>
    <row r="75" spans="1:13">
      <c r="A75" s="15">
        <v>55</v>
      </c>
      <c r="B75" s="16" t="s">
        <v>83</v>
      </c>
      <c r="C75" s="15">
        <v>8</v>
      </c>
      <c r="D75" s="15">
        <f>C75*18750</f>
        <v>150000</v>
      </c>
      <c r="E75" s="15">
        <v>2</v>
      </c>
      <c r="F75" s="15">
        <f>E75*32500</f>
        <v>65000</v>
      </c>
      <c r="G75" s="15"/>
      <c r="H75" s="15"/>
      <c r="I75" s="15">
        <f t="shared" si="3"/>
        <v>2</v>
      </c>
      <c r="J75" s="15">
        <v>15000</v>
      </c>
      <c r="K75" s="15">
        <f>I75*J75</f>
        <v>30000</v>
      </c>
      <c r="L75" s="15">
        <f>D75+F75+H75+K75</f>
        <v>245000</v>
      </c>
      <c r="M75" s="16"/>
    </row>
    <row r="76" spans="1:13">
      <c r="A76" s="21">
        <v>56</v>
      </c>
      <c r="B76" s="22" t="s">
        <v>84</v>
      </c>
      <c r="C76" s="21"/>
      <c r="D76" s="15">
        <f>C76*18750</f>
        <v>0</v>
      </c>
      <c r="E76" s="21">
        <v>0</v>
      </c>
      <c r="F76" s="15">
        <f>E76*32500</f>
        <v>0</v>
      </c>
      <c r="G76" s="21"/>
      <c r="H76" s="15"/>
      <c r="I76" s="15">
        <f t="shared" si="3"/>
        <v>0</v>
      </c>
      <c r="J76" s="15">
        <v>0</v>
      </c>
      <c r="K76" s="21">
        <f>I76*J76</f>
        <v>0</v>
      </c>
      <c r="L76" s="15">
        <f>D76+F76+H76+K76</f>
        <v>0</v>
      </c>
      <c r="M76" s="22"/>
    </row>
    <row r="77" spans="1:13">
      <c r="A77" s="15">
        <v>57</v>
      </c>
      <c r="B77" s="16" t="s">
        <v>85</v>
      </c>
      <c r="C77" s="15">
        <v>7</v>
      </c>
      <c r="D77" s="15">
        <f>C77*18750</f>
        <v>131250</v>
      </c>
      <c r="E77" s="15">
        <v>3</v>
      </c>
      <c r="F77" s="15">
        <f>E77*32500</f>
        <v>97500</v>
      </c>
      <c r="G77" s="15"/>
      <c r="H77" s="15"/>
      <c r="I77" s="15">
        <f t="shared" si="3"/>
        <v>3</v>
      </c>
      <c r="J77" s="15">
        <v>15000</v>
      </c>
      <c r="K77" s="15">
        <f>I77*J77</f>
        <v>45000</v>
      </c>
      <c r="L77" s="15">
        <f>D77+F77+H77+K77</f>
        <v>273750</v>
      </c>
      <c r="M77" s="16"/>
    </row>
    <row r="78" spans="1:13">
      <c r="A78" s="15">
        <v>58</v>
      </c>
      <c r="B78" s="16" t="s">
        <v>86</v>
      </c>
      <c r="C78" s="15">
        <v>7</v>
      </c>
      <c r="D78" s="15">
        <f>C78*18750</f>
        <v>131250</v>
      </c>
      <c r="E78" s="15">
        <v>4</v>
      </c>
      <c r="F78" s="15">
        <f>E78*32500</f>
        <v>130000</v>
      </c>
      <c r="G78" s="15"/>
      <c r="H78" s="15"/>
      <c r="I78" s="15">
        <f t="shared" si="3"/>
        <v>4</v>
      </c>
      <c r="J78" s="15">
        <v>15000</v>
      </c>
      <c r="K78" s="15">
        <f>I78*J78</f>
        <v>60000</v>
      </c>
      <c r="L78" s="15">
        <f>D78+F78+H78+K78</f>
        <v>321250</v>
      </c>
      <c r="M78" s="16"/>
    </row>
    <row r="79" spans="1:13">
      <c r="A79" s="18">
        <v>16</v>
      </c>
      <c r="B79" s="19" t="s">
        <v>87</v>
      </c>
      <c r="C79" s="18">
        <f t="shared" ref="C79:L79" si="19">C80+C81+C82+C83+C84</f>
        <v>22</v>
      </c>
      <c r="D79" s="18">
        <f t="shared" si="19"/>
        <v>412500</v>
      </c>
      <c r="E79" s="18">
        <f t="shared" si="19"/>
        <v>9</v>
      </c>
      <c r="F79" s="18">
        <f t="shared" si="19"/>
        <v>292500</v>
      </c>
      <c r="G79" s="18"/>
      <c r="H79" s="18"/>
      <c r="I79" s="18">
        <f t="shared" si="19"/>
        <v>9</v>
      </c>
      <c r="J79" s="18">
        <f t="shared" si="19"/>
        <v>60000</v>
      </c>
      <c r="K79" s="18">
        <f t="shared" si="19"/>
        <v>135000</v>
      </c>
      <c r="L79" s="18">
        <f t="shared" si="19"/>
        <v>840000</v>
      </c>
      <c r="M79" s="20"/>
    </row>
    <row r="80" spans="1:13">
      <c r="A80" s="15">
        <v>59</v>
      </c>
      <c r="B80" s="16" t="s">
        <v>88</v>
      </c>
      <c r="C80" s="15">
        <v>8</v>
      </c>
      <c r="D80" s="15">
        <f>C80*18750</f>
        <v>150000</v>
      </c>
      <c r="E80" s="15">
        <v>2</v>
      </c>
      <c r="F80" s="15">
        <f>E80*32500</f>
        <v>65000</v>
      </c>
      <c r="G80" s="15"/>
      <c r="H80" s="15"/>
      <c r="I80" s="15">
        <f t="shared" si="3"/>
        <v>2</v>
      </c>
      <c r="J80" s="15">
        <v>15000</v>
      </c>
      <c r="K80" s="15">
        <f>I80*J80</f>
        <v>30000</v>
      </c>
      <c r="L80" s="15">
        <f>D80+F80+H80+K80</f>
        <v>245000</v>
      </c>
      <c r="M80" s="16"/>
    </row>
    <row r="81" spans="1:13">
      <c r="A81" s="15">
        <v>60</v>
      </c>
      <c r="B81" s="16" t="s">
        <v>89</v>
      </c>
      <c r="C81" s="15">
        <v>2</v>
      </c>
      <c r="D81" s="15">
        <f>C81*18750</f>
        <v>37500</v>
      </c>
      <c r="E81" s="15">
        <v>1</v>
      </c>
      <c r="F81" s="15">
        <f>E81*32500</f>
        <v>32500</v>
      </c>
      <c r="G81" s="15"/>
      <c r="H81" s="15"/>
      <c r="I81" s="15">
        <f t="shared" si="3"/>
        <v>1</v>
      </c>
      <c r="J81" s="15">
        <v>15000</v>
      </c>
      <c r="K81" s="15">
        <f>I81*J81</f>
        <v>15000</v>
      </c>
      <c r="L81" s="15">
        <f t="shared" ref="L81:L89" si="20">D81+F81+H81+K81</f>
        <v>85000</v>
      </c>
      <c r="M81" s="16"/>
    </row>
    <row r="82" spans="1:13">
      <c r="A82" s="15">
        <v>61</v>
      </c>
      <c r="B82" s="16" t="s">
        <v>90</v>
      </c>
      <c r="C82" s="15">
        <v>6</v>
      </c>
      <c r="D82" s="15">
        <f>C82*18750</f>
        <v>112500</v>
      </c>
      <c r="E82" s="15">
        <v>3</v>
      </c>
      <c r="F82" s="15">
        <f>E82*32500</f>
        <v>97500</v>
      </c>
      <c r="G82" s="15"/>
      <c r="H82" s="15"/>
      <c r="I82" s="15">
        <f t="shared" si="3"/>
        <v>3</v>
      </c>
      <c r="J82" s="15">
        <v>15000</v>
      </c>
      <c r="K82" s="15">
        <f>I82*J82</f>
        <v>45000</v>
      </c>
      <c r="L82" s="15">
        <f t="shared" si="20"/>
        <v>255000</v>
      </c>
      <c r="M82" s="16"/>
    </row>
    <row r="83" spans="1:13">
      <c r="A83" s="15">
        <v>62</v>
      </c>
      <c r="B83" s="16" t="s">
        <v>91</v>
      </c>
      <c r="C83" s="15">
        <v>6</v>
      </c>
      <c r="D83" s="15">
        <f>C83*18750</f>
        <v>112500</v>
      </c>
      <c r="E83" s="15">
        <v>3</v>
      </c>
      <c r="F83" s="15">
        <f>E83*32500</f>
        <v>97500</v>
      </c>
      <c r="G83" s="15"/>
      <c r="H83" s="15"/>
      <c r="I83" s="15">
        <f t="shared" si="3"/>
        <v>3</v>
      </c>
      <c r="J83" s="15">
        <v>15000</v>
      </c>
      <c r="K83" s="15">
        <f>I83*J83</f>
        <v>45000</v>
      </c>
      <c r="L83" s="15">
        <f t="shared" si="20"/>
        <v>255000</v>
      </c>
      <c r="M83" s="16"/>
    </row>
    <row r="84" spans="1:13">
      <c r="A84" s="15">
        <v>63</v>
      </c>
      <c r="B84" s="16" t="s">
        <v>92</v>
      </c>
      <c r="C84" s="15"/>
      <c r="D84" s="15">
        <f>C84*18750</f>
        <v>0</v>
      </c>
      <c r="E84" s="15"/>
      <c r="F84" s="15">
        <f>E84*32500</f>
        <v>0</v>
      </c>
      <c r="G84" s="15"/>
      <c r="H84" s="15"/>
      <c r="I84" s="15">
        <f t="shared" si="3"/>
        <v>0</v>
      </c>
      <c r="J84" s="15">
        <v>0</v>
      </c>
      <c r="K84" s="15">
        <f>I84*J84</f>
        <v>0</v>
      </c>
      <c r="L84" s="15">
        <f t="shared" si="20"/>
        <v>0</v>
      </c>
      <c r="M84" s="16"/>
    </row>
    <row r="85" spans="1:13">
      <c r="A85" s="18">
        <v>21</v>
      </c>
      <c r="B85" s="19" t="s">
        <v>93</v>
      </c>
      <c r="C85" s="18">
        <f t="shared" ref="C85:L85" si="21">C86+C87+C88+C89</f>
        <v>22</v>
      </c>
      <c r="D85" s="18">
        <f t="shared" si="21"/>
        <v>412500</v>
      </c>
      <c r="E85" s="18">
        <f t="shared" si="21"/>
        <v>9</v>
      </c>
      <c r="F85" s="18">
        <f t="shared" si="21"/>
        <v>292500</v>
      </c>
      <c r="G85" s="18"/>
      <c r="H85" s="18"/>
      <c r="I85" s="18">
        <f t="shared" si="21"/>
        <v>9</v>
      </c>
      <c r="J85" s="18">
        <f t="shared" si="21"/>
        <v>60000</v>
      </c>
      <c r="K85" s="18">
        <f t="shared" si="21"/>
        <v>135000</v>
      </c>
      <c r="L85" s="18">
        <f t="shared" si="21"/>
        <v>840000</v>
      </c>
      <c r="M85" s="20"/>
    </row>
    <row r="86" spans="1:13">
      <c r="A86" s="15">
        <v>64</v>
      </c>
      <c r="B86" s="16" t="s">
        <v>94</v>
      </c>
      <c r="C86" s="15">
        <v>6</v>
      </c>
      <c r="D86" s="15">
        <f>C86*18750</f>
        <v>112500</v>
      </c>
      <c r="E86" s="15">
        <v>2</v>
      </c>
      <c r="F86" s="15">
        <f>E86*32500</f>
        <v>65000</v>
      </c>
      <c r="G86" s="15"/>
      <c r="H86" s="15"/>
      <c r="I86" s="15">
        <f t="shared" si="3"/>
        <v>2</v>
      </c>
      <c r="J86" s="15">
        <v>15000</v>
      </c>
      <c r="K86" s="15">
        <f>I86*J86</f>
        <v>30000</v>
      </c>
      <c r="L86" s="15">
        <f t="shared" si="20"/>
        <v>207500</v>
      </c>
      <c r="M86" s="16"/>
    </row>
    <row r="87" spans="1:13">
      <c r="A87" s="15">
        <v>65</v>
      </c>
      <c r="B87" s="16" t="s">
        <v>95</v>
      </c>
      <c r="C87" s="15">
        <v>6</v>
      </c>
      <c r="D87" s="15">
        <f>C87*18750</f>
        <v>112500</v>
      </c>
      <c r="E87" s="15">
        <v>2</v>
      </c>
      <c r="F87" s="15">
        <f>E87*32500</f>
        <v>65000</v>
      </c>
      <c r="G87" s="15"/>
      <c r="H87" s="15"/>
      <c r="I87" s="15">
        <f t="shared" si="3"/>
        <v>2</v>
      </c>
      <c r="J87" s="15">
        <v>15000</v>
      </c>
      <c r="K87" s="15">
        <f>I87*J87</f>
        <v>30000</v>
      </c>
      <c r="L87" s="15">
        <f t="shared" si="20"/>
        <v>207500</v>
      </c>
      <c r="M87" s="16"/>
    </row>
    <row r="88" spans="1:13">
      <c r="A88" s="15">
        <v>66</v>
      </c>
      <c r="B88" s="16" t="s">
        <v>96</v>
      </c>
      <c r="C88" s="15">
        <v>5</v>
      </c>
      <c r="D88" s="15">
        <f>C88*18750</f>
        <v>93750</v>
      </c>
      <c r="E88" s="15">
        <v>2</v>
      </c>
      <c r="F88" s="15">
        <f>E88*32500</f>
        <v>65000</v>
      </c>
      <c r="G88" s="15"/>
      <c r="H88" s="15"/>
      <c r="I88" s="15">
        <f t="shared" si="3"/>
        <v>2</v>
      </c>
      <c r="J88" s="15">
        <v>15000</v>
      </c>
      <c r="K88" s="15">
        <f>I88*J88</f>
        <v>30000</v>
      </c>
      <c r="L88" s="15">
        <f t="shared" si="20"/>
        <v>188750</v>
      </c>
      <c r="M88" s="16"/>
    </row>
    <row r="89" spans="1:13">
      <c r="A89" s="15">
        <v>67</v>
      </c>
      <c r="B89" s="16" t="s">
        <v>97</v>
      </c>
      <c r="C89" s="15">
        <v>5</v>
      </c>
      <c r="D89" s="15">
        <f>C89*18750</f>
        <v>93750</v>
      </c>
      <c r="E89" s="15">
        <v>3</v>
      </c>
      <c r="F89" s="15">
        <f>E89*32500</f>
        <v>97500</v>
      </c>
      <c r="G89" s="15"/>
      <c r="H89" s="15"/>
      <c r="I89" s="15">
        <f t="shared" si="3"/>
        <v>3</v>
      </c>
      <c r="J89" s="15">
        <v>15000</v>
      </c>
      <c r="K89" s="15">
        <f>I89*J89</f>
        <v>45000</v>
      </c>
      <c r="L89" s="15">
        <f t="shared" si="20"/>
        <v>236250</v>
      </c>
      <c r="M89" s="16"/>
    </row>
    <row r="90" spans="1:13">
      <c r="A90" s="18">
        <v>18</v>
      </c>
      <c r="B90" s="19" t="s">
        <v>98</v>
      </c>
      <c r="C90" s="18">
        <f t="shared" ref="C90:L90" si="22">C91+C92+C93</f>
        <v>22</v>
      </c>
      <c r="D90" s="18">
        <f t="shared" si="22"/>
        <v>412500</v>
      </c>
      <c r="E90" s="18">
        <f t="shared" si="22"/>
        <v>9</v>
      </c>
      <c r="F90" s="18">
        <f t="shared" si="22"/>
        <v>292500</v>
      </c>
      <c r="G90" s="18"/>
      <c r="H90" s="18"/>
      <c r="I90" s="18">
        <f t="shared" si="22"/>
        <v>9</v>
      </c>
      <c r="J90" s="18">
        <f t="shared" si="22"/>
        <v>45000</v>
      </c>
      <c r="K90" s="18">
        <f t="shared" si="22"/>
        <v>135000</v>
      </c>
      <c r="L90" s="18">
        <f t="shared" si="22"/>
        <v>840000</v>
      </c>
      <c r="M90" s="20"/>
    </row>
    <row r="91" spans="1:13">
      <c r="A91" s="15">
        <v>68</v>
      </c>
      <c r="B91" s="16" t="s">
        <v>99</v>
      </c>
      <c r="C91" s="15">
        <v>7</v>
      </c>
      <c r="D91" s="15">
        <f>C91*18750</f>
        <v>131250</v>
      </c>
      <c r="E91" s="15">
        <v>3</v>
      </c>
      <c r="F91" s="15">
        <f>E91*32500</f>
        <v>97500</v>
      </c>
      <c r="G91" s="15"/>
      <c r="H91" s="15"/>
      <c r="I91" s="15">
        <f t="shared" si="3"/>
        <v>3</v>
      </c>
      <c r="J91" s="15">
        <v>15000</v>
      </c>
      <c r="K91" s="15">
        <f>I91*J91</f>
        <v>45000</v>
      </c>
      <c r="L91" s="15">
        <f>D91+F91+H91+K91</f>
        <v>273750</v>
      </c>
      <c r="M91" s="16"/>
    </row>
    <row r="92" spans="1:13">
      <c r="A92" s="15">
        <v>69</v>
      </c>
      <c r="B92" s="16" t="s">
        <v>100</v>
      </c>
      <c r="C92" s="15">
        <v>7</v>
      </c>
      <c r="D92" s="15">
        <f>C92*18750</f>
        <v>131250</v>
      </c>
      <c r="E92" s="15">
        <v>4</v>
      </c>
      <c r="F92" s="15">
        <f>E92*32500</f>
        <v>130000</v>
      </c>
      <c r="G92" s="15"/>
      <c r="H92" s="15"/>
      <c r="I92" s="15">
        <f t="shared" si="3"/>
        <v>4</v>
      </c>
      <c r="J92" s="15">
        <v>15000</v>
      </c>
      <c r="K92" s="15">
        <f>I92*J92</f>
        <v>60000</v>
      </c>
      <c r="L92" s="15">
        <f t="shared" ref="L92:L127" si="23">D92+F92+H92+K92</f>
        <v>321250</v>
      </c>
      <c r="M92" s="16"/>
    </row>
    <row r="93" spans="1:13">
      <c r="A93" s="15">
        <v>70</v>
      </c>
      <c r="B93" s="16" t="s">
        <v>101</v>
      </c>
      <c r="C93" s="15">
        <v>8</v>
      </c>
      <c r="D93" s="15">
        <f>C93*18750</f>
        <v>150000</v>
      </c>
      <c r="E93" s="15">
        <v>2</v>
      </c>
      <c r="F93" s="15">
        <f>E93*32500</f>
        <v>65000</v>
      </c>
      <c r="G93" s="15"/>
      <c r="H93" s="15"/>
      <c r="I93" s="15">
        <f t="shared" si="3"/>
        <v>2</v>
      </c>
      <c r="J93" s="15">
        <v>15000</v>
      </c>
      <c r="K93" s="15">
        <f>I93*J93</f>
        <v>30000</v>
      </c>
      <c r="L93" s="15">
        <f t="shared" si="23"/>
        <v>245000</v>
      </c>
      <c r="M93" s="16"/>
    </row>
    <row r="94" spans="1:13">
      <c r="A94" s="18">
        <v>19</v>
      </c>
      <c r="B94" s="19" t="s">
        <v>102</v>
      </c>
      <c r="C94" s="18">
        <f>C95+C96+C97+C98+C99+C100</f>
        <v>44</v>
      </c>
      <c r="D94" s="18">
        <f>D95+D96+D97+D98+D99+D100</f>
        <v>825000</v>
      </c>
      <c r="E94" s="18">
        <f>E95+E96+E97+E98+E99+E100</f>
        <v>18</v>
      </c>
      <c r="F94" s="18">
        <f>F95+F96+F97+F98+F99+F100</f>
        <v>585000</v>
      </c>
      <c r="G94" s="18"/>
      <c r="H94" s="18"/>
      <c r="I94" s="18">
        <f>I95+I96+I97+I98+I99+I100</f>
        <v>18</v>
      </c>
      <c r="J94" s="18">
        <f>J95+J96+J97+J98+J99+J100</f>
        <v>75000</v>
      </c>
      <c r="K94" s="18">
        <f>K95+K96+K97+K98+K99+K100</f>
        <v>270000</v>
      </c>
      <c r="L94" s="18">
        <f>L95+L96+L97+L98+L99+L100</f>
        <v>1680000</v>
      </c>
      <c r="M94" s="20"/>
    </row>
    <row r="95" spans="1:13">
      <c r="A95" s="15">
        <v>71</v>
      </c>
      <c r="B95" s="16" t="s">
        <v>103</v>
      </c>
      <c r="C95" s="15"/>
      <c r="D95" s="15">
        <f t="shared" ref="D95:D100" si="24">C95*18750</f>
        <v>0</v>
      </c>
      <c r="E95" s="15"/>
      <c r="F95" s="15">
        <f t="shared" ref="F95:F100" si="25">E95*32500</f>
        <v>0</v>
      </c>
      <c r="G95" s="15"/>
      <c r="H95" s="15"/>
      <c r="I95" s="15">
        <f t="shared" si="3"/>
        <v>0</v>
      </c>
      <c r="J95" s="15">
        <v>0</v>
      </c>
      <c r="K95" s="15">
        <f t="shared" ref="K95:K100" si="26">I95*J95</f>
        <v>0</v>
      </c>
      <c r="L95" s="15">
        <f t="shared" si="23"/>
        <v>0</v>
      </c>
      <c r="M95" s="16"/>
    </row>
    <row r="96" spans="1:13">
      <c r="A96" s="15">
        <v>72</v>
      </c>
      <c r="B96" s="16" t="s">
        <v>104</v>
      </c>
      <c r="C96" s="15">
        <v>11</v>
      </c>
      <c r="D96" s="15">
        <f t="shared" si="24"/>
        <v>206250</v>
      </c>
      <c r="E96" s="15">
        <v>4</v>
      </c>
      <c r="F96" s="15">
        <f t="shared" si="25"/>
        <v>130000</v>
      </c>
      <c r="G96" s="15"/>
      <c r="H96" s="15"/>
      <c r="I96" s="15">
        <f t="shared" si="3"/>
        <v>4</v>
      </c>
      <c r="J96" s="15">
        <v>15000</v>
      </c>
      <c r="K96" s="15">
        <f t="shared" si="26"/>
        <v>60000</v>
      </c>
      <c r="L96" s="15">
        <f t="shared" si="23"/>
        <v>396250</v>
      </c>
      <c r="M96" s="16"/>
    </row>
    <row r="97" spans="1:13">
      <c r="A97" s="15">
        <v>73</v>
      </c>
      <c r="B97" s="16" t="s">
        <v>105</v>
      </c>
      <c r="C97" s="15">
        <v>11</v>
      </c>
      <c r="D97" s="15">
        <f t="shared" si="24"/>
        <v>206250</v>
      </c>
      <c r="E97" s="15">
        <v>5</v>
      </c>
      <c r="F97" s="15">
        <f t="shared" si="25"/>
        <v>162500</v>
      </c>
      <c r="G97" s="15"/>
      <c r="H97" s="15"/>
      <c r="I97" s="15">
        <f t="shared" ref="I97:I111" si="27">E97+G97</f>
        <v>5</v>
      </c>
      <c r="J97" s="15">
        <v>15000</v>
      </c>
      <c r="K97" s="15">
        <f t="shared" si="26"/>
        <v>75000</v>
      </c>
      <c r="L97" s="15">
        <f t="shared" si="23"/>
        <v>443750</v>
      </c>
      <c r="M97" s="16"/>
    </row>
    <row r="98" spans="1:13">
      <c r="A98" s="15">
        <v>74</v>
      </c>
      <c r="B98" s="16" t="s">
        <v>106</v>
      </c>
      <c r="C98" s="15">
        <v>11</v>
      </c>
      <c r="D98" s="15">
        <f t="shared" si="24"/>
        <v>206250</v>
      </c>
      <c r="E98" s="15">
        <v>5</v>
      </c>
      <c r="F98" s="15">
        <f t="shared" si="25"/>
        <v>162500</v>
      </c>
      <c r="G98" s="15"/>
      <c r="H98" s="15"/>
      <c r="I98" s="15">
        <f t="shared" si="27"/>
        <v>5</v>
      </c>
      <c r="J98" s="15">
        <v>15000</v>
      </c>
      <c r="K98" s="15">
        <f t="shared" si="26"/>
        <v>75000</v>
      </c>
      <c r="L98" s="15">
        <f t="shared" si="23"/>
        <v>443750</v>
      </c>
      <c r="M98" s="16"/>
    </row>
    <row r="99" spans="1:13">
      <c r="A99" s="15">
        <v>75</v>
      </c>
      <c r="B99" s="16" t="s">
        <v>107</v>
      </c>
      <c r="C99" s="15"/>
      <c r="D99" s="15">
        <f t="shared" si="24"/>
        <v>0</v>
      </c>
      <c r="E99" s="15"/>
      <c r="F99" s="15">
        <f t="shared" si="25"/>
        <v>0</v>
      </c>
      <c r="G99" s="15"/>
      <c r="H99" s="15"/>
      <c r="I99" s="15">
        <f t="shared" si="27"/>
        <v>0</v>
      </c>
      <c r="J99" s="15">
        <v>15000</v>
      </c>
      <c r="K99" s="15">
        <f t="shared" si="26"/>
        <v>0</v>
      </c>
      <c r="L99" s="15">
        <f t="shared" si="23"/>
        <v>0</v>
      </c>
      <c r="M99" s="16"/>
    </row>
    <row r="100" spans="1:13">
      <c r="A100" s="15">
        <v>76</v>
      </c>
      <c r="B100" s="16" t="s">
        <v>108</v>
      </c>
      <c r="C100" s="15">
        <v>11</v>
      </c>
      <c r="D100" s="15">
        <f t="shared" si="24"/>
        <v>206250</v>
      </c>
      <c r="E100" s="15">
        <v>4</v>
      </c>
      <c r="F100" s="15">
        <f t="shared" si="25"/>
        <v>130000</v>
      </c>
      <c r="G100" s="15"/>
      <c r="H100" s="15"/>
      <c r="I100" s="15">
        <f t="shared" si="27"/>
        <v>4</v>
      </c>
      <c r="J100" s="15">
        <v>15000</v>
      </c>
      <c r="K100" s="15">
        <f t="shared" si="26"/>
        <v>60000</v>
      </c>
      <c r="L100" s="15">
        <f t="shared" si="23"/>
        <v>396250</v>
      </c>
      <c r="M100" s="16"/>
    </row>
    <row r="101" spans="1:13">
      <c r="A101" s="18">
        <v>20</v>
      </c>
      <c r="B101" s="19" t="s">
        <v>109</v>
      </c>
      <c r="C101" s="18">
        <f>C102+C103+C104+C105</f>
        <v>22</v>
      </c>
      <c r="D101" s="18">
        <f>D102+D103+D104+D105</f>
        <v>412500</v>
      </c>
      <c r="E101" s="18">
        <f>E102+E103+E104+E105</f>
        <v>9</v>
      </c>
      <c r="F101" s="18">
        <f>F102+F103+F104+F105</f>
        <v>292500</v>
      </c>
      <c r="G101" s="18"/>
      <c r="H101" s="18"/>
      <c r="I101" s="18">
        <f>I102+I103+I104+I105</f>
        <v>9</v>
      </c>
      <c r="J101" s="18">
        <f>J102+J103+J104+J105</f>
        <v>60000</v>
      </c>
      <c r="K101" s="18">
        <f>K102+K103+K104+K105</f>
        <v>135000</v>
      </c>
      <c r="L101" s="18">
        <f>L102+L103+L104+L105</f>
        <v>840000</v>
      </c>
      <c r="M101" s="20"/>
    </row>
    <row r="102" spans="1:13">
      <c r="A102" s="15">
        <v>77</v>
      </c>
      <c r="B102" s="16" t="s">
        <v>110</v>
      </c>
      <c r="C102" s="15">
        <v>6</v>
      </c>
      <c r="D102" s="15">
        <f>C102*18750</f>
        <v>112500</v>
      </c>
      <c r="E102" s="15">
        <v>2</v>
      </c>
      <c r="F102" s="15">
        <f>E102*32500</f>
        <v>65000</v>
      </c>
      <c r="G102" s="15"/>
      <c r="H102" s="15"/>
      <c r="I102" s="15">
        <f t="shared" si="27"/>
        <v>2</v>
      </c>
      <c r="J102" s="15">
        <v>15000</v>
      </c>
      <c r="K102" s="15">
        <f>I102*J102</f>
        <v>30000</v>
      </c>
      <c r="L102" s="15">
        <f t="shared" si="23"/>
        <v>207500</v>
      </c>
      <c r="M102" s="16"/>
    </row>
    <row r="103" spans="1:13">
      <c r="A103" s="15">
        <v>78</v>
      </c>
      <c r="B103" s="16" t="s">
        <v>111</v>
      </c>
      <c r="C103" s="15">
        <v>5</v>
      </c>
      <c r="D103" s="15">
        <f>C103*18750</f>
        <v>93750</v>
      </c>
      <c r="E103" s="15">
        <v>2</v>
      </c>
      <c r="F103" s="15">
        <f>E103*32500</f>
        <v>65000</v>
      </c>
      <c r="G103" s="15"/>
      <c r="H103" s="15"/>
      <c r="I103" s="15">
        <f t="shared" si="27"/>
        <v>2</v>
      </c>
      <c r="J103" s="15">
        <v>15000</v>
      </c>
      <c r="K103" s="15">
        <f>I103*J103</f>
        <v>30000</v>
      </c>
      <c r="L103" s="15">
        <f t="shared" si="23"/>
        <v>188750</v>
      </c>
      <c r="M103" s="16"/>
    </row>
    <row r="104" spans="1:13">
      <c r="A104" s="15">
        <v>79</v>
      </c>
      <c r="B104" s="16" t="s">
        <v>112</v>
      </c>
      <c r="C104" s="15">
        <v>5</v>
      </c>
      <c r="D104" s="15">
        <f>C104*18750</f>
        <v>93750</v>
      </c>
      <c r="E104" s="15">
        <v>3</v>
      </c>
      <c r="F104" s="15">
        <f>E104*32500</f>
        <v>97500</v>
      </c>
      <c r="G104" s="15"/>
      <c r="H104" s="15"/>
      <c r="I104" s="15">
        <f t="shared" si="27"/>
        <v>3</v>
      </c>
      <c r="J104" s="15">
        <v>15000</v>
      </c>
      <c r="K104" s="15">
        <f>I104*J104</f>
        <v>45000</v>
      </c>
      <c r="L104" s="15">
        <f t="shared" si="23"/>
        <v>236250</v>
      </c>
      <c r="M104" s="16"/>
    </row>
    <row r="105" spans="1:13">
      <c r="A105" s="15">
        <v>80</v>
      </c>
      <c r="B105" s="16" t="s">
        <v>113</v>
      </c>
      <c r="C105" s="15">
        <v>6</v>
      </c>
      <c r="D105" s="15">
        <f>C105*18750</f>
        <v>112500</v>
      </c>
      <c r="E105" s="15">
        <v>2</v>
      </c>
      <c r="F105" s="15">
        <f>E105*32500</f>
        <v>65000</v>
      </c>
      <c r="G105" s="15"/>
      <c r="H105" s="15"/>
      <c r="I105" s="15">
        <f t="shared" si="27"/>
        <v>2</v>
      </c>
      <c r="J105" s="15">
        <v>15000</v>
      </c>
      <c r="K105" s="15">
        <f>I105*J105</f>
        <v>30000</v>
      </c>
      <c r="L105" s="15">
        <f t="shared" si="23"/>
        <v>207500</v>
      </c>
      <c r="M105" s="16"/>
    </row>
    <row r="106" spans="1:13">
      <c r="A106" s="18">
        <v>21</v>
      </c>
      <c r="B106" s="19" t="s">
        <v>114</v>
      </c>
      <c r="C106" s="18">
        <f t="shared" ref="C106:L106" si="28">C107+C108+C109+C110+C111</f>
        <v>22</v>
      </c>
      <c r="D106" s="18">
        <f t="shared" si="28"/>
        <v>412500</v>
      </c>
      <c r="E106" s="18">
        <f t="shared" si="28"/>
        <v>9</v>
      </c>
      <c r="F106" s="18">
        <f t="shared" si="28"/>
        <v>292500</v>
      </c>
      <c r="G106" s="18"/>
      <c r="H106" s="18"/>
      <c r="I106" s="18">
        <f t="shared" si="28"/>
        <v>9</v>
      </c>
      <c r="J106" s="18">
        <f t="shared" si="28"/>
        <v>60000</v>
      </c>
      <c r="K106" s="18">
        <f t="shared" si="28"/>
        <v>135000</v>
      </c>
      <c r="L106" s="18">
        <f t="shared" si="28"/>
        <v>840000</v>
      </c>
      <c r="M106" s="20"/>
    </row>
    <row r="107" spans="1:13">
      <c r="A107" s="15">
        <v>81</v>
      </c>
      <c r="B107" s="16" t="s">
        <v>115</v>
      </c>
      <c r="C107" s="15">
        <v>5</v>
      </c>
      <c r="D107" s="15">
        <f>C107*18750</f>
        <v>93750</v>
      </c>
      <c r="E107" s="15">
        <v>3</v>
      </c>
      <c r="F107" s="15">
        <f>E107*32500</f>
        <v>97500</v>
      </c>
      <c r="G107" s="15"/>
      <c r="H107" s="15"/>
      <c r="I107" s="15">
        <f t="shared" si="27"/>
        <v>3</v>
      </c>
      <c r="J107" s="15">
        <v>15000</v>
      </c>
      <c r="K107" s="15">
        <f>I107*J107</f>
        <v>45000</v>
      </c>
      <c r="L107" s="15">
        <f t="shared" si="23"/>
        <v>236250</v>
      </c>
      <c r="M107" s="16"/>
    </row>
    <row r="108" spans="1:13">
      <c r="A108" s="15">
        <v>82</v>
      </c>
      <c r="B108" s="16" t="s">
        <v>116</v>
      </c>
      <c r="C108" s="15">
        <v>6</v>
      </c>
      <c r="D108" s="15">
        <f>C108*18750</f>
        <v>112500</v>
      </c>
      <c r="E108" s="15">
        <v>2</v>
      </c>
      <c r="F108" s="15">
        <f>E108*32500</f>
        <v>65000</v>
      </c>
      <c r="G108" s="15"/>
      <c r="H108" s="15"/>
      <c r="I108" s="15">
        <f t="shared" si="27"/>
        <v>2</v>
      </c>
      <c r="J108" s="15">
        <v>15000</v>
      </c>
      <c r="K108" s="15">
        <f>I108*J108</f>
        <v>30000</v>
      </c>
      <c r="L108" s="15">
        <f t="shared" si="23"/>
        <v>207500</v>
      </c>
      <c r="M108" s="16"/>
    </row>
    <row r="109" spans="1:13">
      <c r="A109" s="15">
        <v>83</v>
      </c>
      <c r="B109" s="22" t="s">
        <v>117</v>
      </c>
      <c r="C109" s="21">
        <v>0</v>
      </c>
      <c r="D109" s="15">
        <f>C109*18750</f>
        <v>0</v>
      </c>
      <c r="E109" s="21"/>
      <c r="F109" s="15">
        <f>E109*32500</f>
        <v>0</v>
      </c>
      <c r="G109" s="21"/>
      <c r="H109" s="15"/>
      <c r="I109" s="15">
        <f t="shared" si="27"/>
        <v>0</v>
      </c>
      <c r="J109" s="15">
        <v>0</v>
      </c>
      <c r="K109" s="21">
        <f>I109*J109</f>
        <v>0</v>
      </c>
      <c r="L109" s="15">
        <f t="shared" si="23"/>
        <v>0</v>
      </c>
      <c r="M109" s="22"/>
    </row>
    <row r="110" spans="1:13">
      <c r="A110" s="15">
        <v>84</v>
      </c>
      <c r="B110" s="16" t="s">
        <v>118</v>
      </c>
      <c r="C110" s="15">
        <v>5</v>
      </c>
      <c r="D110" s="15">
        <f>C110*18750</f>
        <v>93750</v>
      </c>
      <c r="E110" s="15">
        <v>2</v>
      </c>
      <c r="F110" s="15">
        <f>E110*32500</f>
        <v>65000</v>
      </c>
      <c r="G110" s="15"/>
      <c r="H110" s="15"/>
      <c r="I110" s="15">
        <f t="shared" si="27"/>
        <v>2</v>
      </c>
      <c r="J110" s="15">
        <v>15000</v>
      </c>
      <c r="K110" s="15">
        <f>I110*J110</f>
        <v>30000</v>
      </c>
      <c r="L110" s="15">
        <f t="shared" si="23"/>
        <v>188750</v>
      </c>
      <c r="M110" s="16"/>
    </row>
    <row r="111" spans="1:13">
      <c r="A111" s="15">
        <v>85</v>
      </c>
      <c r="B111" s="16" t="s">
        <v>119</v>
      </c>
      <c r="C111" s="15">
        <v>6</v>
      </c>
      <c r="D111" s="15">
        <f>C111*18750</f>
        <v>112500</v>
      </c>
      <c r="E111" s="15">
        <v>2</v>
      </c>
      <c r="F111" s="15">
        <f>E111*32500</f>
        <v>65000</v>
      </c>
      <c r="G111" s="15"/>
      <c r="H111" s="15"/>
      <c r="I111" s="15">
        <f t="shared" si="27"/>
        <v>2</v>
      </c>
      <c r="J111" s="15">
        <v>15000</v>
      </c>
      <c r="K111" s="15">
        <f>I111*J111</f>
        <v>30000</v>
      </c>
      <c r="L111" s="15">
        <f t="shared" si="23"/>
        <v>207500</v>
      </c>
      <c r="M111" s="16"/>
    </row>
    <row r="112" spans="1:13">
      <c r="A112" s="18">
        <v>22</v>
      </c>
      <c r="B112" s="19" t="s">
        <v>120</v>
      </c>
      <c r="C112" s="18">
        <f>C113+C114+C115</f>
        <v>22</v>
      </c>
      <c r="D112" s="18">
        <f t="shared" ref="D112:L112" si="29">D113+D114+D115</f>
        <v>412500</v>
      </c>
      <c r="E112" s="18">
        <f t="shared" si="29"/>
        <v>9</v>
      </c>
      <c r="F112" s="18">
        <f t="shared" si="29"/>
        <v>292500</v>
      </c>
      <c r="G112" s="18"/>
      <c r="H112" s="18"/>
      <c r="I112" s="18">
        <f t="shared" si="29"/>
        <v>9</v>
      </c>
      <c r="J112" s="18">
        <f t="shared" si="29"/>
        <v>45000</v>
      </c>
      <c r="K112" s="18">
        <f t="shared" si="29"/>
        <v>135000</v>
      </c>
      <c r="L112" s="18">
        <f t="shared" si="29"/>
        <v>840000</v>
      </c>
      <c r="M112" s="20"/>
    </row>
    <row r="113" spans="1:13">
      <c r="A113" s="15">
        <v>86</v>
      </c>
      <c r="B113" s="16" t="s">
        <v>121</v>
      </c>
      <c r="C113" s="15">
        <v>8</v>
      </c>
      <c r="D113" s="15">
        <f>C113*18750</f>
        <v>150000</v>
      </c>
      <c r="E113" s="15">
        <v>2</v>
      </c>
      <c r="F113" s="15">
        <f>E113*32500</f>
        <v>65000</v>
      </c>
      <c r="G113" s="15"/>
      <c r="H113" s="15"/>
      <c r="I113" s="15">
        <f>E113+G113</f>
        <v>2</v>
      </c>
      <c r="J113" s="15">
        <v>15000</v>
      </c>
      <c r="K113" s="15">
        <f>I113*J113</f>
        <v>30000</v>
      </c>
      <c r="L113" s="15">
        <f t="shared" si="23"/>
        <v>245000</v>
      </c>
      <c r="M113" s="16"/>
    </row>
    <row r="114" spans="1:13">
      <c r="A114" s="15">
        <v>87</v>
      </c>
      <c r="B114" s="16" t="s">
        <v>122</v>
      </c>
      <c r="C114" s="15">
        <v>7</v>
      </c>
      <c r="D114" s="15">
        <f>C114*18750</f>
        <v>131250</v>
      </c>
      <c r="E114" s="15">
        <v>4</v>
      </c>
      <c r="F114" s="15">
        <f>E114*32500</f>
        <v>130000</v>
      </c>
      <c r="G114" s="15"/>
      <c r="H114" s="15"/>
      <c r="I114" s="15">
        <f>E114+G114</f>
        <v>4</v>
      </c>
      <c r="J114" s="15">
        <v>15000</v>
      </c>
      <c r="K114" s="15">
        <f>I114*J114</f>
        <v>60000</v>
      </c>
      <c r="L114" s="15">
        <f t="shared" si="23"/>
        <v>321250</v>
      </c>
      <c r="M114" s="16"/>
    </row>
    <row r="115" spans="1:13">
      <c r="A115" s="15">
        <v>88</v>
      </c>
      <c r="B115" s="16" t="s">
        <v>123</v>
      </c>
      <c r="C115" s="15">
        <v>7</v>
      </c>
      <c r="D115" s="15">
        <f>C115*18750</f>
        <v>131250</v>
      </c>
      <c r="E115" s="15">
        <v>3</v>
      </c>
      <c r="F115" s="15">
        <f>E115*32500</f>
        <v>97500</v>
      </c>
      <c r="G115" s="15"/>
      <c r="H115" s="15"/>
      <c r="I115" s="15">
        <f>E115+G115</f>
        <v>3</v>
      </c>
      <c r="J115" s="15">
        <v>15000</v>
      </c>
      <c r="K115" s="15">
        <f>I115*J115</f>
        <v>45000</v>
      </c>
      <c r="L115" s="15">
        <f t="shared" si="23"/>
        <v>273750</v>
      </c>
      <c r="M115" s="16"/>
    </row>
    <row r="116" spans="1:13">
      <c r="A116" s="18">
        <v>23</v>
      </c>
      <c r="B116" s="19" t="s">
        <v>124</v>
      </c>
      <c r="C116" s="18">
        <f t="shared" ref="C116:L116" si="30">C117+C118+C119</f>
        <v>22</v>
      </c>
      <c r="D116" s="18">
        <f t="shared" si="30"/>
        <v>412500</v>
      </c>
      <c r="E116" s="18">
        <f t="shared" si="30"/>
        <v>9</v>
      </c>
      <c r="F116" s="18">
        <f t="shared" si="30"/>
        <v>292500</v>
      </c>
      <c r="G116" s="18"/>
      <c r="H116" s="18"/>
      <c r="I116" s="18">
        <f t="shared" si="30"/>
        <v>9</v>
      </c>
      <c r="J116" s="18">
        <f t="shared" si="30"/>
        <v>45000</v>
      </c>
      <c r="K116" s="18">
        <f t="shared" si="30"/>
        <v>135000</v>
      </c>
      <c r="L116" s="18">
        <f t="shared" si="30"/>
        <v>840000</v>
      </c>
      <c r="M116" s="20"/>
    </row>
    <row r="117" spans="1:13">
      <c r="A117" s="15">
        <v>89</v>
      </c>
      <c r="B117" s="16" t="s">
        <v>125</v>
      </c>
      <c r="C117" s="15">
        <v>8</v>
      </c>
      <c r="D117" s="15">
        <f>C117*18750</f>
        <v>150000</v>
      </c>
      <c r="E117" s="15">
        <v>2</v>
      </c>
      <c r="F117" s="15">
        <f>E117*32500</f>
        <v>65000</v>
      </c>
      <c r="G117" s="15"/>
      <c r="H117" s="15"/>
      <c r="I117" s="15">
        <f>E117+G117</f>
        <v>2</v>
      </c>
      <c r="J117" s="15">
        <v>15000</v>
      </c>
      <c r="K117" s="15">
        <f>I117*J117</f>
        <v>30000</v>
      </c>
      <c r="L117" s="15">
        <f t="shared" si="23"/>
        <v>245000</v>
      </c>
      <c r="M117" s="16"/>
    </row>
    <row r="118" spans="1:13">
      <c r="A118" s="15">
        <v>90</v>
      </c>
      <c r="B118" s="16" t="s">
        <v>126</v>
      </c>
      <c r="C118" s="15">
        <v>7</v>
      </c>
      <c r="D118" s="15">
        <f>C118*18750</f>
        <v>131250</v>
      </c>
      <c r="E118" s="15">
        <v>4</v>
      </c>
      <c r="F118" s="15">
        <f>E118*32500</f>
        <v>130000</v>
      </c>
      <c r="G118" s="15"/>
      <c r="H118" s="15"/>
      <c r="I118" s="15">
        <f>E118+G118</f>
        <v>4</v>
      </c>
      <c r="J118" s="15">
        <v>15000</v>
      </c>
      <c r="K118" s="15">
        <f>I118*J118</f>
        <v>60000</v>
      </c>
      <c r="L118" s="15">
        <f t="shared" si="23"/>
        <v>321250</v>
      </c>
      <c r="M118" s="16"/>
    </row>
    <row r="119" spans="1:13">
      <c r="A119" s="15">
        <v>91</v>
      </c>
      <c r="B119" s="16" t="s">
        <v>127</v>
      </c>
      <c r="C119" s="15">
        <v>7</v>
      </c>
      <c r="D119" s="15">
        <f>C119*18750</f>
        <v>131250</v>
      </c>
      <c r="E119" s="15">
        <v>3</v>
      </c>
      <c r="F119" s="15">
        <f>E119*32500</f>
        <v>97500</v>
      </c>
      <c r="G119" s="15"/>
      <c r="H119" s="15"/>
      <c r="I119" s="15">
        <f>E119+G119</f>
        <v>3</v>
      </c>
      <c r="J119" s="15">
        <v>15000</v>
      </c>
      <c r="K119" s="15">
        <f>I119*J119</f>
        <v>45000</v>
      </c>
      <c r="L119" s="15">
        <f t="shared" si="23"/>
        <v>273750</v>
      </c>
      <c r="M119" s="16"/>
    </row>
    <row r="120" spans="1:13">
      <c r="A120" s="18">
        <v>24</v>
      </c>
      <c r="B120" s="19" t="s">
        <v>128</v>
      </c>
      <c r="C120" s="18">
        <f t="shared" ref="C120:L120" si="31">C121+C122+C123</f>
        <v>22</v>
      </c>
      <c r="D120" s="18">
        <f t="shared" si="31"/>
        <v>412500</v>
      </c>
      <c r="E120" s="18">
        <f t="shared" si="31"/>
        <v>9</v>
      </c>
      <c r="F120" s="18">
        <f t="shared" si="31"/>
        <v>292500</v>
      </c>
      <c r="G120" s="18"/>
      <c r="H120" s="18"/>
      <c r="I120" s="18">
        <f t="shared" si="31"/>
        <v>9</v>
      </c>
      <c r="J120" s="18">
        <f t="shared" si="31"/>
        <v>45000</v>
      </c>
      <c r="K120" s="18">
        <f t="shared" si="31"/>
        <v>135000</v>
      </c>
      <c r="L120" s="18">
        <f t="shared" si="31"/>
        <v>840000</v>
      </c>
      <c r="M120" s="20"/>
    </row>
    <row r="121" spans="1:13">
      <c r="A121" s="15">
        <v>92</v>
      </c>
      <c r="B121" s="16" t="s">
        <v>129</v>
      </c>
      <c r="C121" s="15">
        <v>7</v>
      </c>
      <c r="D121" s="15">
        <f>C121*18750</f>
        <v>131250</v>
      </c>
      <c r="E121" s="15">
        <v>3</v>
      </c>
      <c r="F121" s="15">
        <f>E121*32500</f>
        <v>97500</v>
      </c>
      <c r="G121" s="15"/>
      <c r="H121" s="15"/>
      <c r="I121" s="15">
        <f>E121+G121</f>
        <v>3</v>
      </c>
      <c r="J121" s="15">
        <v>15000</v>
      </c>
      <c r="K121" s="15">
        <f>I121*J121</f>
        <v>45000</v>
      </c>
      <c r="L121" s="15">
        <f t="shared" si="23"/>
        <v>273750</v>
      </c>
      <c r="M121" s="16"/>
    </row>
    <row r="122" spans="1:13">
      <c r="A122" s="15">
        <v>93</v>
      </c>
      <c r="B122" s="16" t="s">
        <v>130</v>
      </c>
      <c r="C122" s="15">
        <v>7</v>
      </c>
      <c r="D122" s="15">
        <f>C122*18750</f>
        <v>131250</v>
      </c>
      <c r="E122" s="15">
        <v>4</v>
      </c>
      <c r="F122" s="15">
        <f>E122*32500</f>
        <v>130000</v>
      </c>
      <c r="G122" s="15"/>
      <c r="H122" s="15"/>
      <c r="I122" s="15">
        <f t="shared" ref="I122:I127" si="32">E122+G122</f>
        <v>4</v>
      </c>
      <c r="J122" s="15">
        <v>15000</v>
      </c>
      <c r="K122" s="15">
        <f>I122*J122</f>
        <v>60000</v>
      </c>
      <c r="L122" s="15">
        <f t="shared" si="23"/>
        <v>321250</v>
      </c>
      <c r="M122" s="16"/>
    </row>
    <row r="123" spans="1:13">
      <c r="A123" s="15">
        <v>94</v>
      </c>
      <c r="B123" s="16" t="s">
        <v>131</v>
      </c>
      <c r="C123" s="15">
        <v>8</v>
      </c>
      <c r="D123" s="15">
        <f>C123*18750</f>
        <v>150000</v>
      </c>
      <c r="E123" s="15">
        <v>2</v>
      </c>
      <c r="F123" s="15">
        <f>E123*32500</f>
        <v>65000</v>
      </c>
      <c r="G123" s="15"/>
      <c r="H123" s="15"/>
      <c r="I123" s="15">
        <f t="shared" si="32"/>
        <v>2</v>
      </c>
      <c r="J123" s="15">
        <v>15000</v>
      </c>
      <c r="K123" s="15">
        <f>I123*J123</f>
        <v>30000</v>
      </c>
      <c r="L123" s="15">
        <f t="shared" si="23"/>
        <v>245000</v>
      </c>
      <c r="M123" s="16"/>
    </row>
    <row r="124" spans="1:13">
      <c r="A124" s="18">
        <v>25</v>
      </c>
      <c r="B124" s="19" t="s">
        <v>132</v>
      </c>
      <c r="C124" s="18">
        <f t="shared" ref="C124:L124" si="33">C125+C126+C127</f>
        <v>22</v>
      </c>
      <c r="D124" s="18">
        <f t="shared" si="33"/>
        <v>412500</v>
      </c>
      <c r="E124" s="18">
        <f t="shared" si="33"/>
        <v>9</v>
      </c>
      <c r="F124" s="18">
        <f t="shared" si="33"/>
        <v>292500</v>
      </c>
      <c r="G124" s="18"/>
      <c r="H124" s="18"/>
      <c r="I124" s="18">
        <f t="shared" si="33"/>
        <v>9</v>
      </c>
      <c r="J124" s="18">
        <f t="shared" si="33"/>
        <v>45000</v>
      </c>
      <c r="K124" s="18">
        <f t="shared" si="33"/>
        <v>135000</v>
      </c>
      <c r="L124" s="18">
        <f t="shared" si="33"/>
        <v>840000</v>
      </c>
      <c r="M124" s="20"/>
    </row>
    <row r="125" spans="1:13">
      <c r="A125" s="15">
        <v>95</v>
      </c>
      <c r="B125" s="16" t="s">
        <v>133</v>
      </c>
      <c r="C125" s="15">
        <v>7</v>
      </c>
      <c r="D125" s="15">
        <f>C125*18750</f>
        <v>131250</v>
      </c>
      <c r="E125" s="15">
        <v>3</v>
      </c>
      <c r="F125" s="15">
        <f>E125*32500</f>
        <v>97500</v>
      </c>
      <c r="G125" s="15"/>
      <c r="H125" s="15"/>
      <c r="I125" s="15">
        <f t="shared" si="32"/>
        <v>3</v>
      </c>
      <c r="J125" s="15">
        <v>15000</v>
      </c>
      <c r="K125" s="15">
        <f>I125*J125</f>
        <v>45000</v>
      </c>
      <c r="L125" s="15">
        <f t="shared" si="23"/>
        <v>273750</v>
      </c>
      <c r="M125" s="16"/>
    </row>
    <row r="126" spans="1:13">
      <c r="A126" s="15">
        <v>96</v>
      </c>
      <c r="B126" s="16" t="s">
        <v>134</v>
      </c>
      <c r="C126" s="15">
        <v>8</v>
      </c>
      <c r="D126" s="15">
        <f>C126*18750</f>
        <v>150000</v>
      </c>
      <c r="E126" s="15">
        <v>2</v>
      </c>
      <c r="F126" s="15">
        <f>E126*32500</f>
        <v>65000</v>
      </c>
      <c r="G126" s="15"/>
      <c r="H126" s="15"/>
      <c r="I126" s="15">
        <f t="shared" si="32"/>
        <v>2</v>
      </c>
      <c r="J126" s="15">
        <v>15000</v>
      </c>
      <c r="K126" s="15">
        <f>I126*J126</f>
        <v>30000</v>
      </c>
      <c r="L126" s="15">
        <f t="shared" si="23"/>
        <v>245000</v>
      </c>
      <c r="M126" s="16"/>
    </row>
    <row r="127" spans="1:13">
      <c r="A127" s="15">
        <v>97</v>
      </c>
      <c r="B127" s="23" t="s">
        <v>135</v>
      </c>
      <c r="C127" s="24">
        <v>7</v>
      </c>
      <c r="D127" s="15">
        <f>C127*18750</f>
        <v>131250</v>
      </c>
      <c r="E127" s="24">
        <v>4</v>
      </c>
      <c r="F127" s="15">
        <f>E127*32500</f>
        <v>130000</v>
      </c>
      <c r="G127" s="24"/>
      <c r="H127" s="15"/>
      <c r="I127" s="15">
        <f t="shared" si="32"/>
        <v>4</v>
      </c>
      <c r="J127" s="15">
        <v>15000</v>
      </c>
      <c r="K127" s="24">
        <f>I127*J127</f>
        <v>60000</v>
      </c>
      <c r="L127" s="15">
        <f t="shared" si="23"/>
        <v>321250</v>
      </c>
      <c r="M127" s="23"/>
    </row>
    <row r="128" spans="1:13">
      <c r="A128" s="25"/>
      <c r="B128" s="25"/>
      <c r="C128" s="10">
        <f t="shared" ref="C128:L128" si="34">C6+C11+C16+C22+C27+C32+C37+C41+C45+C52+C57+C61+C65+C70+C74+C79+C85+C90+C94+C101+C106+C112+C116+C120+C124</f>
        <v>594</v>
      </c>
      <c r="D128" s="10">
        <f t="shared" si="34"/>
        <v>11137500</v>
      </c>
      <c r="E128" s="10">
        <f>E6+E11+E16+E22+E27+E32+E37+E41+E45+E52+E57+E61+E65+E70+E74+E79+E85+E90+E94+E101+E106+E112+E116+E120+E124</f>
        <v>243</v>
      </c>
      <c r="F128" s="10">
        <f>F6+F11+F16+F22+F27+F32+F37+F41+F45+F52+F57+F61+F65+F70+F74+F79+F85+F90+F94+F101+F106+F112+F116+F120+F124</f>
        <v>7897500</v>
      </c>
      <c r="G128" s="10">
        <f t="shared" si="34"/>
        <v>0</v>
      </c>
      <c r="H128" s="10">
        <f t="shared" si="34"/>
        <v>0</v>
      </c>
      <c r="I128" s="10">
        <f t="shared" si="34"/>
        <v>243</v>
      </c>
      <c r="J128" s="10">
        <f>J6+J11+J16+J22+J27+J32+J37+J41+J45+J52+J57+J61+J65+J70+J74+J79+J85+J90+J94+J101+J106+J112+J116+J120+J124</f>
        <v>1380000</v>
      </c>
      <c r="K128" s="10">
        <f t="shared" si="34"/>
        <v>3645000</v>
      </c>
      <c r="L128" s="10">
        <f t="shared" si="34"/>
        <v>22680000</v>
      </c>
      <c r="M128" s="26"/>
    </row>
    <row r="129" spans="1:13">
      <c r="A129" s="41" t="s">
        <v>142</v>
      </c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</row>
    <row r="130" spans="1:13" ht="15">
      <c r="A130" s="27"/>
      <c r="B130" s="28"/>
      <c r="C130" s="28"/>
      <c r="D130" s="28"/>
      <c r="E130" s="28"/>
      <c r="F130" s="28"/>
      <c r="G130" s="28"/>
      <c r="H130" s="28"/>
      <c r="I130" s="28"/>
      <c r="J130" s="42" t="s">
        <v>143</v>
      </c>
      <c r="K130" s="42"/>
      <c r="L130" s="42"/>
    </row>
    <row r="131" spans="1:13" ht="16.5">
      <c r="A131" s="29"/>
      <c r="B131" s="29" t="s">
        <v>136</v>
      </c>
      <c r="C131" s="30"/>
      <c r="D131" s="30"/>
      <c r="E131" s="30"/>
      <c r="F131" s="30" t="s">
        <v>137</v>
      </c>
      <c r="G131" s="30"/>
      <c r="H131" s="32" t="s">
        <v>138</v>
      </c>
      <c r="I131" s="32"/>
      <c r="J131" s="32"/>
      <c r="K131" s="32"/>
      <c r="L131" s="32"/>
      <c r="M131" s="32"/>
    </row>
  </sheetData>
  <mergeCells count="10">
    <mergeCell ref="H131:M131"/>
    <mergeCell ref="A1:D1"/>
    <mergeCell ref="B2:M2"/>
    <mergeCell ref="C3:L3"/>
    <mergeCell ref="C4:D4"/>
    <mergeCell ref="E4:F4"/>
    <mergeCell ref="G4:H4"/>
    <mergeCell ref="I4:K4"/>
    <mergeCell ref="A129:M129"/>
    <mergeCell ref="J130:L1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2021-07-07T01:45:12Z</dcterms:created>
  <dcterms:modified xsi:type="dcterms:W3CDTF">2021-08-17T01:28:04Z</dcterms:modified>
</cp:coreProperties>
</file>